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4-1-QMH\4-1-1 HB Aktuell\322 M Zulassungsverfahren\§ 45 Maßnahmen\"/>
    </mc:Choice>
  </mc:AlternateContent>
  <workbookProtection workbookAlgorithmName="SHA-512" workbookHashValue="KX98MClLMo7tOa5EteQw5/WH77eRbFAw7bJabklLkCHcCEx5MhpRa/QFRlJ26jgB6rECbJcrRYXzYOqo3w/eAQ==" workbookSaltValue="EJSZ9U1kixzkIzI5inMy4A==" workbookSpinCount="100000" lockStructure="1"/>
  <bookViews>
    <workbookView xWindow="0" yWindow="1272" windowWidth="21576" windowHeight="10212"/>
  </bookViews>
  <sheets>
    <sheet name="Kalkulation" sheetId="1" r:id="rId1"/>
    <sheet name="Personalkostenberechnung" sheetId="13" r:id="rId2"/>
    <sheet name="Raumkostenberechnung" sheetId="12" r:id="rId3"/>
    <sheet name="Auswahl für Ziel" sheetId="10" state="hidden" r:id="rId4"/>
    <sheet name="Hinweise zur Kalkulation" sheetId="9" r:id="rId5"/>
  </sheets>
  <definedNames>
    <definedName name="_xlnm.Print_Area" localSheetId="4">'Hinweise zur Kalkulation'!$A$1:$B$17</definedName>
    <definedName name="_xlnm.Print_Area" localSheetId="0">Kalkulation!$A$1:$M$120</definedName>
  </definedNames>
  <calcPr calcId="162913"/>
</workbook>
</file>

<file path=xl/calcChain.xml><?xml version="1.0" encoding="utf-8"?>
<calcChain xmlns="http://schemas.openxmlformats.org/spreadsheetml/2006/main">
  <c r="K114" i="1" l="1"/>
  <c r="C26" i="13" l="1"/>
  <c r="C31" i="13" s="1"/>
  <c r="C33" i="13" s="1"/>
  <c r="C34" i="13" s="1"/>
  <c r="C7" i="13"/>
  <c r="C8" i="13" s="1"/>
  <c r="C9" i="13" s="1"/>
  <c r="C20" i="13" s="1"/>
  <c r="C36" i="13" s="1"/>
  <c r="C37" i="13" s="1"/>
  <c r="K67" i="1" l="1"/>
  <c r="K66" i="1"/>
  <c r="K61" i="1"/>
  <c r="K56" i="1"/>
  <c r="K64" i="1"/>
  <c r="K65" i="1"/>
  <c r="K63" i="1"/>
  <c r="K62" i="1" l="1"/>
  <c r="K60" i="1"/>
  <c r="K59" i="1"/>
  <c r="K58" i="1"/>
  <c r="K57" i="1"/>
  <c r="K10" i="1" l="1"/>
  <c r="G38" i="1" l="1"/>
  <c r="J20" i="12" l="1"/>
  <c r="C21" i="12"/>
  <c r="C14" i="12" l="1"/>
  <c r="J13" i="12"/>
  <c r="J21" i="12" l="1"/>
  <c r="J22" i="12" s="1"/>
  <c r="J23" i="12" s="1"/>
  <c r="K80" i="1" l="1"/>
  <c r="C43" i="12" l="1"/>
  <c r="C45" i="12" s="1"/>
  <c r="C47" i="12" s="1"/>
  <c r="C22" i="12"/>
  <c r="C23" i="12" s="1"/>
  <c r="C24" i="12" s="1"/>
  <c r="C25" i="12" s="1"/>
  <c r="C26" i="12" s="1"/>
  <c r="C49" i="12" l="1"/>
  <c r="C51" i="12" s="1"/>
  <c r="J10" i="1"/>
  <c r="H11" i="1"/>
  <c r="J11" i="1" s="1"/>
  <c r="J12" i="1"/>
  <c r="K38" i="1" s="1"/>
  <c r="G11" i="1"/>
  <c r="G13" i="1" s="1"/>
  <c r="K111" i="1"/>
  <c r="K110" i="1"/>
  <c r="K72" i="1"/>
  <c r="K74" i="1"/>
  <c r="K76" i="1"/>
  <c r="K77" i="1" s="1"/>
  <c r="K78" i="1"/>
  <c r="K81" i="1"/>
  <c r="K82" i="1"/>
  <c r="I11" i="1"/>
  <c r="I13" i="1" s="1"/>
  <c r="K12" i="1"/>
  <c r="H13" i="1"/>
  <c r="J13" i="1" s="1"/>
  <c r="K92" i="1" s="1"/>
  <c r="K27" i="1"/>
  <c r="K32" i="1"/>
  <c r="K26" i="1"/>
  <c r="G41" i="1"/>
  <c r="K41" i="1" s="1"/>
  <c r="K48" i="1"/>
  <c r="G31" i="1"/>
  <c r="H32" i="1" s="1"/>
  <c r="K25" i="1"/>
  <c r="K101" i="1"/>
  <c r="K100" i="1"/>
  <c r="K87" i="1"/>
  <c r="K86" i="1"/>
  <c r="K21" i="1"/>
  <c r="K20" i="1"/>
  <c r="K30" i="1"/>
  <c r="K28" i="1"/>
  <c r="K49" i="1"/>
  <c r="K29" i="1"/>
  <c r="K88" i="1" l="1"/>
  <c r="K83" i="1"/>
  <c r="K73" i="1"/>
  <c r="K68" i="1"/>
  <c r="H48" i="1"/>
  <c r="H49" i="1"/>
  <c r="K51" i="1"/>
  <c r="K34" i="1"/>
  <c r="K44" i="1"/>
  <c r="J49" i="1"/>
  <c r="J48" i="1"/>
  <c r="K50" i="1" l="1"/>
  <c r="K69" i="1"/>
  <c r="K33" i="1"/>
  <c r="E104" i="1"/>
  <c r="J104" i="1" l="1"/>
  <c r="K112" i="1"/>
  <c r="L91" i="1" s="1"/>
  <c r="L44" i="1" l="1"/>
  <c r="L88" i="1"/>
  <c r="L51" i="1"/>
  <c r="L34" i="1"/>
  <c r="L68" i="1"/>
  <c r="L83" i="1"/>
  <c r="K116" i="1" l="1"/>
  <c r="M116" i="1"/>
</calcChain>
</file>

<file path=xl/sharedStrings.xml><?xml version="1.0" encoding="utf-8"?>
<sst xmlns="http://schemas.openxmlformats.org/spreadsheetml/2006/main" count="360" uniqueCount="209">
  <si>
    <t>Anzahl</t>
  </si>
  <si>
    <t xml:space="preserve">Gesamtdauer der Maßnahme </t>
  </si>
  <si>
    <t>UE</t>
  </si>
  <si>
    <t xml:space="preserve">Kosten für Lehrbücher        </t>
  </si>
  <si>
    <t>Betriebskosten für Ausbildungsmittel</t>
  </si>
  <si>
    <t>trägerintern</t>
  </si>
  <si>
    <t xml:space="preserve">x </t>
  </si>
  <si>
    <t>anteilig vom Gesamtumsatz der Maßnahme</t>
  </si>
  <si>
    <t>Verbrauchsmaterial</t>
  </si>
  <si>
    <t>-</t>
  </si>
  <si>
    <t>insgesamt</t>
  </si>
  <si>
    <t xml:space="preserve">Anzahl UE </t>
  </si>
  <si>
    <t>Gemeinkosten</t>
  </si>
  <si>
    <t>insgesamt:</t>
  </si>
  <si>
    <t xml:space="preserve">1. Aufwendungen für notwendige Eignungsfeststellungen / TN-Auswahl
</t>
  </si>
  <si>
    <t>= Std. insgesamt</t>
  </si>
  <si>
    <t>PC-Ausstattung</t>
  </si>
  <si>
    <t>Summe UE</t>
  </si>
  <si>
    <t>Personalkosten für Sozialpädagoge</t>
  </si>
  <si>
    <t>Stunden</t>
  </si>
  <si>
    <t>Personalkosten (z.B. für Buchhaltung, Verwaltung, Controlling, Lehrgangsleitung, allgemeine TN-Betreuung)</t>
  </si>
  <si>
    <t xml:space="preserve">Abgaben, Versicherungen, Beiträge, Gebühren (z.B. BG-Beiträge für TN)
</t>
  </si>
  <si>
    <t>dazu gehören z.B.:</t>
  </si>
  <si>
    <t>je Besuch</t>
  </si>
  <si>
    <t>Anzahl Besuche insgesamt</t>
  </si>
  <si>
    <t xml:space="preserve">9. Sonstige Kosten </t>
  </si>
  <si>
    <t>= je TN monatlich:</t>
  </si>
  <si>
    <t xml:space="preserve">Anzahl
</t>
  </si>
  <si>
    <t>Dauer in Wochen</t>
  </si>
  <si>
    <t>Einzelkosten</t>
  </si>
  <si>
    <t>x</t>
  </si>
  <si>
    <t>Gesamtkosten</t>
  </si>
  <si>
    <t xml:space="preserve">Träger: </t>
  </si>
  <si>
    <t>Anzahl Std.</t>
  </si>
  <si>
    <t>Anteiliger Einsatz in der Maßnahme in %</t>
  </si>
  <si>
    <t>Einsatz 
Std. je Woche</t>
  </si>
  <si>
    <t xml:space="preserve">Anzahl Besuche je TN </t>
  </si>
  <si>
    <t xml:space="preserve">Personalkosten </t>
  </si>
  <si>
    <t>Dauer je Besuch (Std.)</t>
  </si>
  <si>
    <t>Reisekosten</t>
  </si>
  <si>
    <t>Maschinen/Geräte</t>
  </si>
  <si>
    <t>8. Allgemeine Verwaltungskosten / Gemeinkosten - anteilig bezogen auf die Maßnahme</t>
  </si>
  <si>
    <t>11. Zuschüsse Dritter / Erlöse / Zuwendungen</t>
  </si>
  <si>
    <t>Zuschüsse / Fördermittel von Dritten / Erlöse</t>
  </si>
  <si>
    <t>Bitte auswählen</t>
  </si>
  <si>
    <t>Ziel nach § 45:</t>
  </si>
  <si>
    <t xml:space="preserve">Maßnahmeteile bei einem Arbeitgeber 
(Std. je 60 Minuten)      </t>
  </si>
  <si>
    <t>Kosten für Schulungsunterlagen</t>
  </si>
  <si>
    <t>Arbeitskleidung</t>
  </si>
  <si>
    <t>2. Personalkosten (inkl. Personalnebenkosten)</t>
  </si>
  <si>
    <t>Raumausstattung</t>
  </si>
  <si>
    <t xml:space="preserve">4. Kosten für sozialpädagogische Betreuung </t>
  </si>
  <si>
    <t>Kostenkalkulation Gruppenmaßnahme nach § 45 SGB III</t>
  </si>
  <si>
    <t>3. Kosten für die Betreuung der Maßnahmeteile bei einem Arbeitgeber</t>
  </si>
  <si>
    <t xml:space="preserve">Schulungsraum
</t>
  </si>
  <si>
    <t>Werkstätten und Übungsflächen</t>
  </si>
  <si>
    <t>Thema</t>
  </si>
  <si>
    <t>Hinweis</t>
  </si>
  <si>
    <t>Raumkosten</t>
  </si>
  <si>
    <t xml:space="preserve">Über die Gesamtdauer der Maßnahme kalkulierte Aufwendungen (Mietkosten, Dozentenkosten,…) während der unterrichtsfreien Zeiten (z.B. Praktika) können i.d.R. nicht anerkannt werden. Es liegt in der Verantwortung des Trägers Maßnahmen wirtschaftlich zu organisieren und z.B. Räumlichkeiten effektiv auszulasten. </t>
  </si>
  <si>
    <t xml:space="preserve">Eignungsfeststellungen
</t>
  </si>
  <si>
    <t>Nachweise</t>
  </si>
  <si>
    <t>Gewinn</t>
  </si>
  <si>
    <t>Maßnahmeteile bei einem Arbeitgeber</t>
  </si>
  <si>
    <t>Dauer einer Maßnahmestunde</t>
  </si>
  <si>
    <t>Führerschein B</t>
  </si>
  <si>
    <t>Verpflegungs- und Fahrtkosten</t>
  </si>
  <si>
    <t>Umsatzsteuer</t>
  </si>
  <si>
    <t>Maßnahmen der Aktivierung und beruflichen Eingliederung sind in der Regel umsatzsteuerbefreit, deshalb können keine Ansätze für Umsatzsteuer in die Kalkulation mit einfließen.</t>
  </si>
  <si>
    <t>Zuschüsse Dritter/Einnahmen</t>
  </si>
  <si>
    <t>Berechnung der Kosten je Maßnahmestunde</t>
  </si>
  <si>
    <t>Maßnahmeteile bei einem Arbeitgeber in Maßnahmen sind bei der Prüfung der Maßnahmekalkulation durch die fachkundige Stelle gesondert zu betrachten, da hierfür i.d.R. keine oder geringere Kosten anfallen, als in den übrigen Maßnahmeteilen.
Soweit Kosten im Zusammenhang mit der Betreuung während des Maßnahmeteils bei einem Arbeitgeber entstehen – beispielsweise durch eine zusätzliche Unterweisung durch Lehrkräfte des Trägers oder eine erforderliche Betreuung – sind diese Kosten in die übrigen Maßnahmeteile einzurechnen.</t>
  </si>
  <si>
    <t>Wirtschaftlichkeit und Sparsamkeit</t>
  </si>
  <si>
    <t>Gewinn kann anteilig – bezogen auf die jeweilige Maßnahme – eingerechnet werden; er muss in einem angemessenen Verhältnis zu den übrigen Maßnahmekosten stehen.</t>
  </si>
  <si>
    <t>Hinweis der bag cert gmbh</t>
  </si>
  <si>
    <t>incl. Ferien</t>
  </si>
  <si>
    <t>ohne Ferien</t>
  </si>
  <si>
    <t>Monate *)
(incl. Ferien)</t>
  </si>
  <si>
    <t>ergibt je TN monatlich:</t>
  </si>
  <si>
    <t>oder</t>
  </si>
  <si>
    <t>ergibt monatlich:</t>
  </si>
  <si>
    <t>Monate</t>
  </si>
  <si>
    <t>Raumkosten incl. Betriebs-/Nebenkosten (z.B. für Verwaltung, Mitarbeiterbüros, Sozialräume, Neben- und Verkehrsflächen)</t>
  </si>
  <si>
    <t xml:space="preserve">Abschreibungskosten (allg. Verwaltung, Gebäude, Mitarbeiterbüros) </t>
  </si>
  <si>
    <t>10. Gewinn / Risiko</t>
  </si>
  <si>
    <t xml:space="preserve">12. Kosten der Unteraufträge </t>
  </si>
  <si>
    <t>Lernmittel lt. gesonderter Aufstellung</t>
  </si>
  <si>
    <t xml:space="preserve">Wir sind verpflichtet, eine Kalkulation vollumfänglich auf Plausibilität, Nachvollziehbarkeit und Angemessenheit aller Kosten zu prüfen. Im Antrag auf Zulassung einer Maßnahme werden daher Aufstellungen/Erläuterungen zur Kalkulation sowie objektive Nachweise (z.B. Mietvertrag, Rechnungen, Verträge etc.) angefordert. Wenn diese der Kalkulation beigelegt wurden und alle Kosten nachvollziehbar notwendig für die Durchführung der Maßnahme sind, gibt es keine Rückfragen. 
Wir müssen (im Ernstfall auch Dritten gegenüber) argumentieren können, warum wir die einzelnen Kosten als angemessen anerkannt haben – dafür müssen alle Unklarheiten beseitigt sein. Wenn also z.B. für uns aus den Unterlagen nicht erkennbar ist, wie Sie auf Summe XY in der Kalkulation gekommen sind, ist es unsere Aufgabe dies zu erfragen – i.d.R. sollten sich diese Rückfragen schnell klären lassen. </t>
  </si>
  <si>
    <t xml:space="preserve">Zuschüsse Dritter sind bei den Maßnahmekosten in Abzug zu bringen.
Beispiele: 
- Zuschüsse nach Bundes- oder Landesrecht 
- Direkte Einnahmen aus dem Verkauf von Produkten und/oder Dienstleistungen (bspw. Gastronomie, Kosmetik, Metall, Bau, Elektro etc.)
- Indirekte Einnahmen (Einsatz von Teilnehmenden in vor- oder nachgelagerten Prozessen ohne direkten Kundenkontakt)
- Nutzung bereits anderweitig finanzierter Ressourcen (Räume, Ausstattung, Personal, Lizenz…); bspw. gewerbsmäßig genutzte Lehrküche mit eingestreuten Umschulungsplätzen, Kosmetikstudio etc.
- Eingestreute Selbstszahler
</t>
  </si>
  <si>
    <t>Standortbezogene Kosten</t>
  </si>
  <si>
    <t>Unterschiedliche Kosten an verschiedenen Standorten sind zu berücksichtigen (z.B. Raum- und Personalkosten). Die Kosten der Maßnahme sind daher standortbezogen darzustellen.</t>
  </si>
  <si>
    <t>Zwischensumme</t>
  </si>
  <si>
    <r>
      <t>m</t>
    </r>
    <r>
      <rPr>
        <vertAlign val="superscript"/>
        <sz val="8"/>
        <color rgb="FF000000"/>
        <rFont val="Calibri"/>
        <family val="2"/>
        <scheme val="minor"/>
      </rPr>
      <t>2</t>
    </r>
  </si>
  <si>
    <t>Datum oder                       Versions-Nr:</t>
  </si>
  <si>
    <t>Bildungsziel/Titel der Maßnahme:</t>
  </si>
  <si>
    <t>1. Angaben zur Maßnahme</t>
  </si>
  <si>
    <t>bitte die blau hinterlegten Felder ausfüllen</t>
  </si>
  <si>
    <r>
      <t xml:space="preserve">Gesamtstunden beim Träger, inkl. max. 320 Stunden berufliche Kenntisvermittlung
(UE je 45 Minuten)                                                                                                    </t>
    </r>
    <r>
      <rPr>
        <i/>
        <sz val="8"/>
        <color theme="1"/>
        <rFont val="Calibri"/>
        <family val="2"/>
        <scheme val="minor"/>
      </rPr>
      <t xml:space="preserve">
</t>
    </r>
    <r>
      <rPr>
        <sz val="8"/>
        <color theme="1"/>
        <rFont val="Calibri"/>
        <family val="2"/>
        <scheme val="minor"/>
      </rPr>
      <t xml:space="preserve"> </t>
    </r>
  </si>
  <si>
    <t>Dauer in Wochen*</t>
  </si>
  <si>
    <t>Lehrgangskosten (Maßnahmekosten)</t>
  </si>
  <si>
    <t xml:space="preserve"> bitte die blau hinterlegten Felder ausfüllen</t>
  </si>
  <si>
    <t>Lehrkraft / Anleiter etc.</t>
  </si>
  <si>
    <r>
      <t xml:space="preserve">Gesamtkosten der Maßnahme </t>
    </r>
    <r>
      <rPr>
        <sz val="8"/>
        <rFont val="Calibri"/>
        <family val="2"/>
        <scheme val="minor"/>
      </rPr>
      <t>(rechnerisch)</t>
    </r>
  </si>
  <si>
    <r>
      <t xml:space="preserve">Kostensatz pro Teilnehmer/in und Maßnahmestunde </t>
    </r>
    <r>
      <rPr>
        <sz val="8"/>
        <rFont val="Calibri"/>
        <family val="2"/>
        <scheme val="minor"/>
      </rPr>
      <t>(gerundet)</t>
    </r>
  </si>
  <si>
    <r>
      <t xml:space="preserve">Gesamtkosten pro Teilnehmer/in
</t>
    </r>
    <r>
      <rPr>
        <sz val="8"/>
        <rFont val="Calibri"/>
        <family val="2"/>
        <scheme val="minor"/>
      </rPr>
      <t>(Kostensatz pro Teilnehmer/in und Maßnahmestunde gerundet x Anzahl UE insgesamt)</t>
    </r>
  </si>
  <si>
    <r>
      <t xml:space="preserve">Heranführung an eine selbständige Tätigkeit 
(§ 45 Abs. 1 Satz 1 </t>
    </r>
    <r>
      <rPr>
        <b/>
        <sz val="8"/>
        <color rgb="FF000000"/>
        <rFont val="Calibri"/>
        <family val="2"/>
        <scheme val="minor"/>
      </rPr>
      <t>Nr. 4</t>
    </r>
    <r>
      <rPr>
        <sz val="8"/>
        <color rgb="FF000000"/>
        <rFont val="Calibri"/>
        <family val="2"/>
        <scheme val="minor"/>
      </rPr>
      <t>)</t>
    </r>
  </si>
  <si>
    <r>
      <t xml:space="preserve">Stabilisierung einer Beschäftigungsaufnahme 
(§ 45 Abs. 1 Satz 1 </t>
    </r>
    <r>
      <rPr>
        <b/>
        <sz val="8"/>
        <color rgb="FF000000"/>
        <rFont val="Calibri"/>
        <family val="2"/>
        <scheme val="minor"/>
      </rPr>
      <t>Nr. 5</t>
    </r>
    <r>
      <rPr>
        <sz val="8"/>
        <color rgb="FF000000"/>
        <rFont val="Calibri"/>
        <family val="2"/>
        <scheme val="minor"/>
      </rPr>
      <t>)</t>
    </r>
  </si>
  <si>
    <t>z.B. km je Besuch:</t>
  </si>
  <si>
    <t>Einzel-kosten Soz.päd. 
je Std.</t>
  </si>
  <si>
    <t>bitte nur benötigte Felder ausfüllen!</t>
  </si>
  <si>
    <r>
      <t xml:space="preserve">Die Maßnahmekalkulation des Trägers muss eindeutig, in sich plausibel, nachvollziehbar und die einzelnen Kalkulationskategorien müssen abgegrenzt sowie zuordenbar sein. Zuschüsse Dritter sind bei den Maßnahmekosten in Abzug zu bringen. 
Angesetzte Maßnahmekosten müssen anhand von überprüfbaren </t>
    </r>
    <r>
      <rPr>
        <b/>
        <i/>
        <sz val="11"/>
        <color theme="1"/>
        <rFont val="Calibri"/>
        <family val="2"/>
        <scheme val="minor"/>
      </rPr>
      <t>objektiven Kriterien und Nachweisen</t>
    </r>
    <r>
      <rPr>
        <i/>
        <sz val="11"/>
        <color theme="1"/>
        <rFont val="Calibri"/>
        <family val="2"/>
        <scheme val="minor"/>
      </rPr>
      <t xml:space="preserve"> belegt werden und nachvollziehbar sein. Eigenerklärungen des Trägers (ohne Nachweise) genügen diesen Anforderungen nicht (vgl. Empfehlungen des Beirats nach § 182 SGB III).</t>
    </r>
  </si>
  <si>
    <r>
      <t xml:space="preserve">Für die Berechnung der Kosten je Maßnahmestunde sind die Maßnahmekosten durch die Maßnahmestunden (Stunden, </t>
    </r>
    <r>
      <rPr>
        <b/>
        <sz val="10"/>
        <color rgb="FF000000"/>
        <rFont val="Calibri"/>
        <family val="2"/>
        <scheme val="minor"/>
      </rPr>
      <t>die der Träger durchführt</t>
    </r>
    <r>
      <rPr>
        <sz val="10"/>
        <color rgb="FF000000"/>
        <rFont val="Calibri"/>
        <family val="2"/>
        <scheme val="minor"/>
      </rPr>
      <t>) zu dividieren. Die so ermittelten Kosten bilden die Kosten je Maßnahmestunde je Teilnehmenden. 
Kosten je Maßnahmestunde = Maßnahmekosten (je Teilnehmenden) / Maßnahmestunden (Umsetzungshinweis 1/2016 BA)</t>
    </r>
  </si>
  <si>
    <r>
      <t xml:space="preserve">Der Maßnahmekalkulation ist eine Dauer von </t>
    </r>
    <r>
      <rPr>
        <b/>
        <sz val="10"/>
        <color rgb="FF000000"/>
        <rFont val="Calibri"/>
        <family val="2"/>
        <scheme val="minor"/>
      </rPr>
      <t>45 Minuten</t>
    </r>
    <r>
      <rPr>
        <sz val="10"/>
        <color rgb="FF000000"/>
        <rFont val="Calibri"/>
        <family val="2"/>
        <scheme val="minor"/>
      </rPr>
      <t xml:space="preserve"> (ohne Pause) für eine Maßnahmestunde zugrunde zu legen. Dies gilt für alle Maßnahmen/Maßnahmeteile</t>
    </r>
    <r>
      <rPr>
        <b/>
        <sz val="10"/>
        <color rgb="FF000000"/>
        <rFont val="Calibri"/>
        <family val="2"/>
        <scheme val="minor"/>
      </rPr>
      <t xml:space="preserve"> beim Träger.</t>
    </r>
    <r>
      <rPr>
        <sz val="10"/>
        <color rgb="FF000000"/>
        <rFont val="Calibri"/>
        <family val="2"/>
        <scheme val="minor"/>
      </rPr>
      <t xml:space="preserve">
Für Maßnahmeteile, die </t>
    </r>
    <r>
      <rPr>
        <b/>
        <sz val="10"/>
        <color rgb="FF000000"/>
        <rFont val="Calibri"/>
        <family val="2"/>
        <scheme val="minor"/>
      </rPr>
      <t>bei einem Arbeitgeber</t>
    </r>
    <r>
      <rPr>
        <sz val="10"/>
        <color rgb="FF000000"/>
        <rFont val="Calibri"/>
        <family val="2"/>
        <scheme val="minor"/>
      </rPr>
      <t xml:space="preserve"> durchgeführt werden gelten weiterhin Zeitstunden (</t>
    </r>
    <r>
      <rPr>
        <b/>
        <sz val="10"/>
        <color rgb="FF000000"/>
        <rFont val="Calibri"/>
        <family val="2"/>
        <scheme val="minor"/>
      </rPr>
      <t>60 Minuten</t>
    </r>
    <r>
      <rPr>
        <sz val="10"/>
        <color rgb="FF000000"/>
        <rFont val="Calibri"/>
        <family val="2"/>
        <scheme val="minor"/>
      </rPr>
      <t>). (Umsetzungshinweis 2/2016 BA)</t>
    </r>
  </si>
  <si>
    <r>
      <t xml:space="preserve">Erforderliche Eignungsfeststellungen, die der Träger nicht selbst durchführen kann, können in der Regel nicht in die Maßnahmekosten eingerechnet werden und daher auch nicht in der Kostenkalkulation Berücksichtigung finden. Sie werden ggf. gegen gesonderten Nachweis von den AA/JC erstattet.
Diese Kosten für Eignungsfeststellungen können </t>
    </r>
    <r>
      <rPr>
        <b/>
        <sz val="10"/>
        <color rgb="FF000000"/>
        <rFont val="Calibri"/>
        <family val="2"/>
        <scheme val="minor"/>
      </rPr>
      <t>nicht</t>
    </r>
    <r>
      <rPr>
        <sz val="10"/>
        <color rgb="FF000000"/>
        <rFont val="Calibri"/>
        <family val="2"/>
        <scheme val="minor"/>
      </rPr>
      <t xml:space="preserve"> in die Maßnahmekosten eingerechnet werden: 
 • Eignungsfeststellungen, die der Träger nicht selber durchführen kann;
 • Begutachtungen, die vom Berufspsychologischen Dienst der BA durchgeführt werden oder
 • Eignungsfeststellungen, die unterschiedliche Kosten verursachen.</t>
    </r>
  </si>
  <si>
    <r>
      <t xml:space="preserve">Der Erwerb des Führerscheins der Klasse B dient typischerweise nicht der Erweiterung beruflicher Kenntnisse und der Zielsetzungen des § 45 SGB III und kann dementsprechend </t>
    </r>
    <r>
      <rPr>
        <b/>
        <sz val="10"/>
        <color rgb="FF000000"/>
        <rFont val="Calibri"/>
        <family val="2"/>
        <scheme val="minor"/>
      </rPr>
      <t>nicht</t>
    </r>
    <r>
      <rPr>
        <sz val="10"/>
        <color rgb="FF000000"/>
        <rFont val="Calibri"/>
        <family val="2"/>
        <scheme val="minor"/>
      </rPr>
      <t xml:space="preserve"> im Rahmen von Maßnahmen zur Aktivierung und beruflichen Eingliederung zugelassen werden. 
</t>
    </r>
    <r>
      <rPr>
        <b/>
        <sz val="10"/>
        <color rgb="FF000000"/>
        <rFont val="Calibri"/>
        <family val="2"/>
        <scheme val="minor"/>
      </rPr>
      <t>Medizinisch-psychologische Untersuchung (MPU):</t>
    </r>
    <r>
      <rPr>
        <sz val="10"/>
        <color rgb="FF000000"/>
        <rFont val="Calibri"/>
        <family val="2"/>
        <scheme val="minor"/>
      </rPr>
      <t xml:space="preserve">
Weder die Durchführung einer MPU noch die Vorbereitung auf eine MPU kann Inhalt von Maßnahmen zur Aktivierung und beruflichen Eingliederung sein; dies entspricht nicht den gesetzlichen Anforderungen der § 45 bzw. §§ 81 ff. i.V.m. § 176 ff. SGB III. (Umsetzungshinweis 1/2018 BA)</t>
    </r>
  </si>
  <si>
    <r>
      <t xml:space="preserve">Verpflegungs- und Fahrtkosten sind </t>
    </r>
    <r>
      <rPr>
        <b/>
        <sz val="10"/>
        <color rgb="FF000000"/>
        <rFont val="Calibri"/>
        <family val="2"/>
        <scheme val="minor"/>
      </rPr>
      <t>nicht</t>
    </r>
    <r>
      <rPr>
        <sz val="10"/>
        <color rgb="FF000000"/>
        <rFont val="Calibri"/>
        <family val="2"/>
        <scheme val="minor"/>
      </rPr>
      <t xml:space="preserve"> Bestandteil der Maßnahmekosten im Gutscheinverfahren.</t>
    </r>
  </si>
  <si>
    <r>
      <rPr>
        <b/>
        <sz val="10"/>
        <color rgb="FF000000"/>
        <rFont val="Calibri"/>
        <family val="2"/>
        <scheme val="minor"/>
      </rPr>
      <t xml:space="preserve">Gesamtkosten der Maßnahmen: </t>
    </r>
    <r>
      <rPr>
        <sz val="10"/>
        <color rgb="FF000000"/>
        <rFont val="Calibri"/>
        <family val="2"/>
        <scheme val="minor"/>
      </rPr>
      <t xml:space="preserve">Eine Maßnahme ist als wirtschaftlich i.S.d. § 179 Abs. 1 S.1 Nr. 3 SGB III anzusehen, wenn die Gesamtaufwendungen für die Maßnahme im Hinblick auf das angestrebte Ziel angemessen, vertretbar und notwendig sind; dabei sind sowohl die Dauer als auch die Qualität der Maßnahme zu berücksichtigen.
</t>
    </r>
    <r>
      <rPr>
        <b/>
        <sz val="10"/>
        <color rgb="FF000000"/>
        <rFont val="Calibri"/>
        <family val="2"/>
        <scheme val="minor"/>
      </rPr>
      <t xml:space="preserve">
</t>
    </r>
    <r>
      <rPr>
        <sz val="10"/>
        <color rgb="FF000000"/>
        <rFont val="Calibri"/>
        <family val="2"/>
        <scheme val="minor"/>
      </rPr>
      <t xml:space="preserve">Maßnahmekosten müssen </t>
    </r>
    <r>
      <rPr>
        <b/>
        <sz val="10"/>
        <color rgb="FF000000"/>
        <rFont val="Calibri"/>
        <family val="2"/>
        <scheme val="minor"/>
      </rPr>
      <t>notwendig</t>
    </r>
    <r>
      <rPr>
        <sz val="10"/>
        <color rgb="FF000000"/>
        <rFont val="Calibri"/>
        <family val="2"/>
        <scheme val="minor"/>
      </rPr>
      <t xml:space="preserve"> für den Erfolg der Maßnahme sein. Das Verhältnis von Aufwand und Nutzen muss – bezogen auf die Maßnahme – gerechtfertigt sein; bspw. muss ein besonderes Equipment oder ein besonderer Personaleinsatz für den Erfolg der Maßnahme erforderlich sein.</t>
    </r>
    <r>
      <rPr>
        <b/>
        <sz val="10"/>
        <color rgb="FF000000"/>
        <rFont val="Calibri"/>
        <family val="2"/>
        <scheme val="minor"/>
      </rPr>
      <t xml:space="preserve">
</t>
    </r>
    <r>
      <rPr>
        <sz val="10"/>
        <color rgb="FF000000"/>
        <rFont val="Calibri"/>
        <family val="2"/>
        <scheme val="minor"/>
      </rPr>
      <t xml:space="preserve">Dabei sind Ausgaben, die nicht notwendig für den Erfolg der Maßnahme sind, keine notwendigen und damit berücksichtigungsfähigen Aufwendungen. </t>
    </r>
    <r>
      <rPr>
        <b/>
        <sz val="10"/>
        <color rgb="FF000000"/>
        <rFont val="Calibri"/>
        <family val="2"/>
        <scheme val="minor"/>
      </rPr>
      <t>Alle Merkmale einer Maßnahme, die sich auf die entstehenden Kosten auswirken, müssen in der Maßnahmekalkulation nachvollziehbar und nachweisbar sein.
Durchführungsform von Maßnahmen</t>
    </r>
    <r>
      <rPr>
        <sz val="10"/>
        <color rgb="FF000000"/>
        <rFont val="Calibri"/>
        <family val="2"/>
        <scheme val="minor"/>
      </rPr>
      <t xml:space="preserve">: Maßnahmen können unwirtschaftlich sein, wenn die Gesamtaufwendungen für die Maßnahme mit Hinblick auf das Maßnahmeziel unangemessen sind (z.B. Qualifizierungsmaßnahmen als Einzelmaßnahmen)
</t>
    </r>
    <r>
      <rPr>
        <b/>
        <sz val="10"/>
        <color rgb="FF000000"/>
        <rFont val="Calibri"/>
        <family val="2"/>
        <scheme val="minor"/>
      </rPr>
      <t xml:space="preserve">Angemessenheit der Dauer einer Maßnahme: </t>
    </r>
    <r>
      <rPr>
        <sz val="10"/>
        <color rgb="FF000000"/>
        <rFont val="Calibri"/>
        <family val="2"/>
        <scheme val="minor"/>
      </rPr>
      <t>Sofern Maßnahmen von längerer Dauer zur Aktivierung von Arbeitslosen, deren Integration auf Grund schwerwiegender Vermittlungshemmnisse – insbesondere auf Grund der Dauer ihrer Arbeitslosigkeit – zugelassen werden, muss der erhöhte Stabilisierungs- und Unterstützungsbedarf besonders begründet und nachgewiesen sein. (Empfehlungen des Beirats)
Die Dauer einer Maßnahme kann auch unangemessen sein, wenn sich der Gesamtmaßnahmezeitraum über einen langen Zeitraum erstreckt, die Unterstützung des Teilnehmers regelmäßig an wenigen Stunden/Woche erfolgt (z.B.: Maßnahmedauer: 6 Monate; Gesamtstunden der Maßnahme: 12 UE).</t>
    </r>
  </si>
  <si>
    <t>Anzahl Besuche
 je TN je Monat</t>
  </si>
  <si>
    <t>Einzelkosten Personal</t>
  </si>
  <si>
    <t>Einzelkosten Reise</t>
  </si>
  <si>
    <t>Gesamt</t>
  </si>
  <si>
    <t>kalkulierte Teilnehmerzahl pro Maßnahme</t>
  </si>
  <si>
    <t>Anzahl UE</t>
  </si>
  <si>
    <t>Hinweis: Bitte nur die weißen Felder befüllen. Die gelben/orangefarbenen Felder berechnen sich anhand der von Ihnen eingegebenen Werte.</t>
  </si>
  <si>
    <t>Posten</t>
  </si>
  <si>
    <t>Betrag</t>
  </si>
  <si>
    <t>Einheit</t>
  </si>
  <si>
    <t>€</t>
  </si>
  <si>
    <t>SV-Satz zur Berechnung</t>
  </si>
  <si>
    <t>%</t>
  </si>
  <si>
    <t>Kosten SV</t>
  </si>
  <si>
    <t>AG-Bruttolohn inkl. SV/Monat</t>
  </si>
  <si>
    <t>AG-Bruttolohn inkl. SV /Jahr</t>
  </si>
  <si>
    <t>sonstige Kosten</t>
  </si>
  <si>
    <t>AG-Bruttolohn Gesamt/Jahr</t>
  </si>
  <si>
    <t>Tage</t>
  </si>
  <si>
    <t>Arbeitsstunden/Tag</t>
  </si>
  <si>
    <t>Kosten/Arbeitsstunde Zeitstunde</t>
  </si>
  <si>
    <t>anzusetzende Kosten/Arbeitsstunde UE</t>
  </si>
  <si>
    <t>Variante 1 - Berechnung auf Basis der Gesamtstunden der Maßnahme</t>
  </si>
  <si>
    <t>Gesamtfläche beim Träger</t>
  </si>
  <si>
    <t>qm</t>
  </si>
  <si>
    <t>Dauer der Maßnahme</t>
  </si>
  <si>
    <t>Monat</t>
  </si>
  <si>
    <t>Maßnahmeraum 1</t>
  </si>
  <si>
    <t>Maßnahmedauer</t>
  </si>
  <si>
    <t>Miete inkl. Nebenkosten (jährl.)</t>
  </si>
  <si>
    <t>siehe Mietvertrag</t>
  </si>
  <si>
    <t>Strom, Gas, Wasser (jährl.)</t>
  </si>
  <si>
    <t>Reinigung (jährl.)</t>
  </si>
  <si>
    <t>weitere Kosten (jährl.)</t>
  </si>
  <si>
    <t>Gesamtkosten (jährl.)</t>
  </si>
  <si>
    <t>Gesamtkosten (mtl.)</t>
  </si>
  <si>
    <t>anzusetzende Mietkosten Raum 1</t>
  </si>
  <si>
    <t>Variante 2 - Berechnung auf Basis der Nutzungsdauer des Raumes pro Monat</t>
  </si>
  <si>
    <t>Kaltmiete lt. Mietvertrag (mtl.)</t>
  </si>
  <si>
    <t>Betriebskosten lt. Abrechnung (mtl.)</t>
  </si>
  <si>
    <t>Heizkosten (mtl.)</t>
  </si>
  <si>
    <t>Strom (mtl.)</t>
  </si>
  <si>
    <t>Wasser (mtl.)</t>
  </si>
  <si>
    <t>Reinigung (mtl.)</t>
  </si>
  <si>
    <t>weitere Kosten (mtl.)</t>
  </si>
  <si>
    <t>Bitte reichen Sie für die hier angegebenen Kosten gesonderte Aufstellungen ein, aus denen hervorgeht, wie sich die Kosten im Einzelenen zusammensetzen.</t>
  </si>
  <si>
    <t>Ausfüllhinweise</t>
  </si>
  <si>
    <t>*1 Monat = 4,333 Wochen</t>
  </si>
  <si>
    <t>Notwendigkeit einer besonderen soz.päd. Betreuung muss sich aus Beschreibung der Zielgruppe ergeben; allgemeine TN-Betreuung bitte den Gemeinkosten zuordnen</t>
  </si>
  <si>
    <t>Raumkosten Maßnahme pro Monat</t>
  </si>
  <si>
    <t>Kosten pro qm pro Monat</t>
  </si>
  <si>
    <t>Mietkosten pro Stunde</t>
  </si>
  <si>
    <t>Variante 3 - Berechnung auf Basis der Gesamtstunden der Maßnahme</t>
  </si>
  <si>
    <t>anzusetzende Mietkosten Raum 1 pro Monat</t>
  </si>
  <si>
    <t>anzusetzende Mietkosten Raum 1 gesamt</t>
  </si>
  <si>
    <t>Raumkosten pro Monat</t>
  </si>
  <si>
    <r>
      <t xml:space="preserve">Nutzungsdauer des Raumes </t>
    </r>
    <r>
      <rPr>
        <b/>
        <sz val="12"/>
        <color rgb="FF000000"/>
        <rFont val="Calibri"/>
        <family val="2"/>
        <scheme val="minor"/>
      </rPr>
      <t xml:space="preserve">insgesamt </t>
    </r>
    <r>
      <rPr>
        <sz val="12"/>
        <color rgb="FF000000"/>
        <rFont val="Calibri"/>
        <family val="2"/>
        <scheme val="minor"/>
      </rPr>
      <t>in Std. pro Monat</t>
    </r>
  </si>
  <si>
    <r>
      <t>Nutzungsdauer des Raumes</t>
    </r>
    <r>
      <rPr>
        <b/>
        <sz val="12"/>
        <color rgb="FF000000"/>
        <rFont val="Calibri"/>
        <family val="2"/>
        <scheme val="minor"/>
      </rPr>
      <t xml:space="preserve"> für die Maßnahme</t>
    </r>
    <r>
      <rPr>
        <sz val="12"/>
        <color rgb="FF000000"/>
        <rFont val="Calibri"/>
        <family val="2"/>
        <scheme val="minor"/>
      </rPr>
      <t xml:space="preserve"> in Std. gesamt</t>
    </r>
  </si>
  <si>
    <t>Die Werte zu den blau markierten Feldern sind in die Kostenkalkulation zu übernehmen.</t>
  </si>
  <si>
    <r>
      <t xml:space="preserve">Varianten 1+2 - Berechnung auf </t>
    </r>
    <r>
      <rPr>
        <b/>
        <sz val="12"/>
        <color rgb="FF000000"/>
        <rFont val="Calibri"/>
        <family val="2"/>
        <scheme val="minor"/>
      </rPr>
      <t>Stundenbasis</t>
    </r>
  </si>
  <si>
    <r>
      <t>Varianten 3 - Berechnung auf</t>
    </r>
    <r>
      <rPr>
        <b/>
        <sz val="12"/>
        <color rgb="FF000000"/>
        <rFont val="Calibri"/>
        <family val="2"/>
        <scheme val="minor"/>
      </rPr>
      <t xml:space="preserve"> Monatsbasis</t>
    </r>
  </si>
  <si>
    <r>
      <t xml:space="preserve">Der Raum wird </t>
    </r>
    <r>
      <rPr>
        <b/>
        <sz val="12"/>
        <color rgb="FF000000"/>
        <rFont val="Calibri"/>
        <family val="2"/>
        <scheme val="minor"/>
      </rPr>
      <t>nur für diese Maßnahme</t>
    </r>
    <r>
      <rPr>
        <sz val="12"/>
        <color rgb="FF000000"/>
        <rFont val="Calibri"/>
        <family val="2"/>
        <scheme val="minor"/>
      </rPr>
      <t xml:space="preserve"> genutzt.</t>
    </r>
  </si>
  <si>
    <r>
      <t xml:space="preserve">Der Raum wird nur </t>
    </r>
    <r>
      <rPr>
        <b/>
        <sz val="12"/>
        <color rgb="FF000000"/>
        <rFont val="Calibri"/>
        <family val="2"/>
        <scheme val="minor"/>
      </rPr>
      <t>anteilig</t>
    </r>
    <r>
      <rPr>
        <sz val="12"/>
        <color rgb="FF000000"/>
        <rFont val="Calibri"/>
        <family val="2"/>
        <scheme val="minor"/>
      </rPr>
      <t xml:space="preserve"> </t>
    </r>
    <r>
      <rPr>
        <b/>
        <sz val="12"/>
        <color rgb="FF000000"/>
        <rFont val="Calibri"/>
        <family val="2"/>
        <scheme val="minor"/>
      </rPr>
      <t>für die Maßnahme</t>
    </r>
    <r>
      <rPr>
        <sz val="12"/>
        <color rgb="FF000000"/>
        <rFont val="Calibri"/>
        <family val="2"/>
        <scheme val="minor"/>
      </rPr>
      <t xml:space="preserve"> genutzt. Es finden noch andere Veranstaltungen statt.</t>
    </r>
  </si>
  <si>
    <t>z. Bsp. für mehrere/verschiedene
Projekte/Maßnahmen</t>
  </si>
  <si>
    <t>ergibt Mietkosten mtl.</t>
  </si>
  <si>
    <r>
      <t xml:space="preserve">Heranführung an den Ausbildungs- und Arbeitsmarkt sowie Feststellung, Verringerung oder Beseitigung von Vermittlungshemmnissen
(§ 45 Abs. 1 Satz 1 </t>
    </r>
    <r>
      <rPr>
        <b/>
        <sz val="8"/>
        <rFont val="Calibri"/>
        <family val="2"/>
        <scheme val="minor"/>
      </rPr>
      <t>Nr. 1</t>
    </r>
    <r>
      <rPr>
        <sz val="8"/>
        <rFont val="Calibri"/>
        <family val="2"/>
        <scheme val="minor"/>
      </rPr>
      <t>)</t>
    </r>
  </si>
  <si>
    <t>aktuellen B-DKS eintragen:</t>
  </si>
  <si>
    <t>Anzahl UE je TN</t>
  </si>
  <si>
    <t>Einzelkosten je TN</t>
  </si>
  <si>
    <t>durchschnittlich Kosten je UE:</t>
  </si>
  <si>
    <t>durchschnittliche UE je Woche
(ohne Ferien)</t>
  </si>
  <si>
    <t>Bitte bei B-DKS Überschreitung bis 25 % das Formular "Begründung Überschreitung B-DKS bis 25 %" ausfüllen!
Bei B-DKS Überschreitung über 25 % bedarf es der Kostenzustimmung durch die BA! Bitte hier das Formular "Kostenvorlage bei der BA" ausfüllen.</t>
  </si>
  <si>
    <r>
      <t xml:space="preserve">5. Kosten für Ausbildungsmittel / technische Ausstattung zur Durchführung der Maßnahme
</t>
    </r>
    <r>
      <rPr>
        <sz val="8"/>
        <color theme="1"/>
        <rFont val="Calibri"/>
        <family val="2"/>
        <scheme val="minor"/>
      </rPr>
      <t>(Hinweis: Aufwendungen, die unmittelbar mit der Durchführung der Maßnahme entstehen; anteilige Kosten
(auch Abschreibungen) für den Zeitraum, für den sie tatsächlich in der Maßnahme zum Einsatz kommen)</t>
    </r>
    <r>
      <rPr>
        <sz val="8"/>
        <rFont val="Arial"/>
        <family val="2"/>
      </rPr>
      <t/>
    </r>
  </si>
  <si>
    <r>
      <t xml:space="preserve">6. Raumkosten (inkl. Betriebs- u. Nebenkosten)   </t>
    </r>
    <r>
      <rPr>
        <sz val="8"/>
        <color theme="1"/>
        <rFont val="Calibri"/>
        <family val="2"/>
        <scheme val="minor"/>
      </rPr>
      <t xml:space="preserve">                                                                                                                                                                                                                                                                                                                                                                                                                                                            (Hinweis: Aufwendungen, die unmittelbar mit der Durchführung der Maßnahme entstehen; anteilige Kosten
(auch Abschreibungen) für den Zeitraum, für den sie tatsächlich in der Maßnahme zum Einsatz kommen)</t>
    </r>
  </si>
  <si>
    <r>
      <t xml:space="preserve">Zu einer sachgerechten Prüfung gehört, dass die Entscheidung der fachkundigen Stelle über die Angemessenheit von Maßnahmekosten und -dauer sich nicht allein an Erfahrungs- und Vergleichswerten im Rahmen der Markterkundung orientiert, sondern auch an </t>
    </r>
    <r>
      <rPr>
        <b/>
        <sz val="10"/>
        <color rgb="FF000000"/>
        <rFont val="Calibri"/>
        <family val="2"/>
        <scheme val="minor"/>
      </rPr>
      <t>überprüfbaren objektiven Kriterien und Nachweisen</t>
    </r>
    <r>
      <rPr>
        <sz val="10"/>
        <color rgb="FF000000"/>
        <rFont val="Calibri"/>
        <family val="2"/>
        <scheme val="minor"/>
      </rPr>
      <t xml:space="preserve">. </t>
    </r>
    <r>
      <rPr>
        <b/>
        <sz val="10"/>
        <color rgb="FF000000"/>
        <rFont val="Calibri"/>
        <family val="2"/>
        <scheme val="minor"/>
      </rPr>
      <t xml:space="preserve">Eigenerklärungen des Trägers (ohne Nachweise) genügen diesen Anforderungen nicht.
</t>
    </r>
    <r>
      <rPr>
        <sz val="10"/>
        <color rgb="FF000000"/>
        <rFont val="Calibri"/>
        <family val="2"/>
        <scheme val="minor"/>
      </rPr>
      <t xml:space="preserve">Es müssen immer die </t>
    </r>
    <r>
      <rPr>
        <b/>
        <u/>
        <sz val="10"/>
        <color rgb="FF000000"/>
        <rFont val="Calibri"/>
        <family val="2"/>
        <scheme val="minor"/>
      </rPr>
      <t>Personalkosten</t>
    </r>
    <r>
      <rPr>
        <sz val="10"/>
        <color rgb="FF000000"/>
        <rFont val="Calibri"/>
        <family val="2"/>
        <scheme val="minor"/>
      </rPr>
      <t xml:space="preserve"> und </t>
    </r>
    <r>
      <rPr>
        <b/>
        <u/>
        <sz val="10"/>
        <color rgb="FF000000"/>
        <rFont val="Calibri"/>
        <family val="2"/>
        <scheme val="minor"/>
      </rPr>
      <t>Raumkosten</t>
    </r>
    <r>
      <rPr>
        <sz val="10"/>
        <color rgb="FF000000"/>
        <rFont val="Calibri"/>
        <family val="2"/>
        <scheme val="minor"/>
      </rPr>
      <t xml:space="preserve">, ggf. </t>
    </r>
    <r>
      <rPr>
        <b/>
        <u/>
        <sz val="10"/>
        <color rgb="FF000000"/>
        <rFont val="Calibri"/>
        <family val="2"/>
        <scheme val="minor"/>
      </rPr>
      <t>Prüfungskosten</t>
    </r>
    <r>
      <rPr>
        <sz val="10"/>
        <color rgb="FF000000"/>
        <rFont val="Calibri"/>
        <family val="2"/>
        <scheme val="minor"/>
      </rPr>
      <t xml:space="preserve"> (wenn zutreffend) nachgewiesen werden. Des Weiteren sollten Nachweise erfolgen, wenn </t>
    </r>
    <r>
      <rPr>
        <b/>
        <u/>
        <sz val="10"/>
        <color rgb="FF000000"/>
        <rFont val="Calibri"/>
        <family val="2"/>
        <scheme val="minor"/>
      </rPr>
      <t>besondere Aufwendungen</t>
    </r>
    <r>
      <rPr>
        <sz val="10"/>
        <color rgb="FF000000"/>
        <rFont val="Calibri"/>
        <family val="2"/>
        <scheme val="minor"/>
      </rPr>
      <t xml:space="preserve"> auf Grund von </t>
    </r>
    <r>
      <rPr>
        <b/>
        <u/>
        <sz val="10"/>
        <color rgb="FF000000"/>
        <rFont val="Calibri"/>
        <family val="2"/>
        <scheme val="minor"/>
      </rPr>
      <t>Ausbildungsmitteln</t>
    </r>
    <r>
      <rPr>
        <sz val="10"/>
        <color rgb="FF000000"/>
        <rFont val="Calibri"/>
        <family val="2"/>
        <scheme val="minor"/>
      </rPr>
      <t xml:space="preserve">, </t>
    </r>
    <r>
      <rPr>
        <b/>
        <u/>
        <sz val="10"/>
        <color rgb="FF000000"/>
        <rFont val="Calibri"/>
        <family val="2"/>
        <scheme val="minor"/>
      </rPr>
      <t>technischer Ausstattung</t>
    </r>
    <r>
      <rPr>
        <sz val="10"/>
        <color rgb="FF000000"/>
        <rFont val="Calibri"/>
        <family val="2"/>
        <scheme val="minor"/>
      </rPr>
      <t xml:space="preserve"> etc. notwendig sind.</t>
    </r>
  </si>
  <si>
    <t>Vor- u. Nachbereitung des Unterrichts für das oben genannte Personal (Zellbereich AE25:AE30)</t>
  </si>
  <si>
    <t>Werbung/ Marketing; Zulassung</t>
  </si>
  <si>
    <r>
      <t>7. Prüfungsgebühren / Prüfungsaufwand</t>
    </r>
    <r>
      <rPr>
        <sz val="8"/>
        <color theme="1"/>
        <rFont val="Calibri"/>
        <family val="2"/>
        <scheme val="minor"/>
      </rPr>
      <t xml:space="preserve"> (pro Teilnehmer*in)</t>
    </r>
  </si>
  <si>
    <t>Gebühren der prüfenden Stelle; ggf. auch Kosten für Erstellen von Prüfungs-aufgaben;
Bitte Nachweise einreichen!</t>
  </si>
  <si>
    <t>AN-Bruttolohn (mind. päd. Mindestlohn)</t>
  </si>
  <si>
    <t>Personalzusatzkosten für diesen Mitarbeiter (keine Vertretungskosten):</t>
  </si>
  <si>
    <t>Ermittlung Arbeitsstunden/Jahr</t>
  </si>
  <si>
    <t>Kalendertage</t>
  </si>
  <si>
    <t>abzgl. Sa + So</t>
  </si>
  <si>
    <t>abzgl. Feiertage auf Wochentagen (z.B. Himmelfahrt)</t>
  </si>
  <si>
    <t>mögliche Arbeitstage</t>
  </si>
  <si>
    <t>abzgl. Urlaub (Arbeitstage)</t>
  </si>
  <si>
    <t>abzgl. Krankheit (Arbeitstage)</t>
  </si>
  <si>
    <t>durchschnittliche mögliche AT/Jahr</t>
  </si>
  <si>
    <t>mögliche Arbeitsstunden/Jahr</t>
  </si>
  <si>
    <t>ergibt mögliche UE´s des Mitarbeiters</t>
  </si>
  <si>
    <t>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</si>
</sst>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 #,##0.00\ &quot;€&quot;_-;\-* #,##0.00\ &quot;€&quot;_-;_-* &quot;-&quot;??\ &quot;€&quot;_-;_-@_-"/>
    <numFmt numFmtId="164" formatCode="###0;###0"/>
    <numFmt numFmtId="165" formatCode="_-* #,##0.00\ [$€-407]_-;\-* #,##0.00\ [$€-407]_-;_-* &quot;-&quot;??\ [$€-407]_-;_-@_-"/>
    <numFmt numFmtId="166" formatCode="0.0%"/>
    <numFmt numFmtId="167" formatCode="#,##0.00\ [$€-407];\-#,##0.00\ [$€-407]"/>
    <numFmt numFmtId="168" formatCode="#,##0.00\ &quot;€&quot;"/>
    <numFmt numFmtId="169" formatCode="_-* #,##0.0000\ [$€-407]_-;\-* #,##0.0000\ [$€-407]_-;_-* &quot;-&quot;??\ [$€-407]_-;_-@_-"/>
    <numFmt numFmtId="170" formatCode="#,##0_ ;\-#,##0\ "/>
    <numFmt numFmtId="171" formatCode="0.0"/>
    <numFmt numFmtId="172" formatCode="#,##0.00_ ;\-#,##0.00\ "/>
    <numFmt numFmtId="173" formatCode="#,##0.0"/>
    <numFmt numFmtId="174" formatCode="#,##0.0_ ;\-#,##0.0\ "/>
  </numFmts>
  <fonts count="33" x14ac:knownFonts="1">
    <font>
      <sz val="10"/>
      <color rgb="FF000000"/>
      <name val="Times New Roman"/>
      <charset val="204"/>
    </font>
    <font>
      <sz val="11"/>
      <color theme="1"/>
      <name val="Calibri"/>
      <family val="2"/>
      <scheme val="minor"/>
    </font>
    <font>
      <sz val="8"/>
      <name val="Arial"/>
      <family val="2"/>
    </font>
    <font>
      <sz val="10"/>
      <color rgb="FF000000"/>
      <name val="Times New Roman"/>
      <family val="1"/>
    </font>
    <font>
      <sz val="10"/>
      <color rgb="FF000000"/>
      <name val="Times New Roman"/>
      <family val="1"/>
    </font>
    <font>
      <sz val="8"/>
      <color rgb="FF000000"/>
      <name val="Calibri"/>
      <family val="2"/>
      <scheme val="minor"/>
    </font>
    <font>
      <b/>
      <i/>
      <sz val="8"/>
      <name val="Calibri"/>
      <family val="2"/>
      <scheme val="minor"/>
    </font>
    <font>
      <b/>
      <u/>
      <sz val="8"/>
      <color rgb="FF000000"/>
      <name val="Calibri"/>
      <family val="2"/>
      <scheme val="minor"/>
    </font>
    <font>
      <b/>
      <sz val="8"/>
      <color theme="1"/>
      <name val="Calibri"/>
      <family val="2"/>
      <scheme val="minor"/>
    </font>
    <font>
      <sz val="8"/>
      <name val="Calibri"/>
      <family val="2"/>
      <scheme val="minor"/>
    </font>
    <font>
      <i/>
      <sz val="8"/>
      <name val="Calibri"/>
      <family val="2"/>
      <scheme val="minor"/>
    </font>
    <font>
      <sz val="8"/>
      <color theme="1"/>
      <name val="Calibri"/>
      <family val="2"/>
      <scheme val="minor"/>
    </font>
    <font>
      <i/>
      <sz val="8"/>
      <color theme="1"/>
      <name val="Calibri"/>
      <family val="2"/>
      <scheme val="minor"/>
    </font>
    <font>
      <b/>
      <sz val="8"/>
      <color rgb="FF000000"/>
      <name val="Calibri"/>
      <family val="2"/>
      <scheme val="minor"/>
    </font>
    <font>
      <b/>
      <sz val="8"/>
      <name val="Calibri"/>
      <family val="2"/>
      <scheme val="minor"/>
    </font>
    <font>
      <vertAlign val="superscript"/>
      <sz val="8"/>
      <color rgb="FF000000"/>
      <name val="Calibri"/>
      <family val="2"/>
      <scheme val="minor"/>
    </font>
    <font>
      <b/>
      <i/>
      <sz val="8"/>
      <color rgb="FF000000"/>
      <name val="Calibri"/>
      <family val="2"/>
      <scheme val="minor"/>
    </font>
    <font>
      <u/>
      <sz val="8"/>
      <color rgb="FF000000"/>
      <name val="Calibri"/>
      <family val="2"/>
      <scheme val="minor"/>
    </font>
    <font>
      <i/>
      <sz val="8"/>
      <color rgb="FF000000"/>
      <name val="Calibri"/>
      <family val="2"/>
      <scheme val="minor"/>
    </font>
    <font>
      <sz val="6"/>
      <name val="Calibri"/>
      <family val="2"/>
      <scheme val="minor"/>
    </font>
    <font>
      <sz val="10"/>
      <color rgb="FF000000"/>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b/>
      <sz val="10"/>
      <color rgb="FF000000"/>
      <name val="Calibri"/>
      <family val="2"/>
      <scheme val="minor"/>
    </font>
    <font>
      <b/>
      <sz val="12"/>
      <color rgb="FF000000"/>
      <name val="Calibri"/>
      <family val="2"/>
      <scheme val="minor"/>
    </font>
    <font>
      <sz val="12"/>
      <color rgb="FF000000"/>
      <name val="Calibri"/>
      <family val="2"/>
      <scheme val="minor"/>
    </font>
    <font>
      <i/>
      <sz val="12"/>
      <color rgb="FF000000"/>
      <name val="Calibri"/>
      <family val="2"/>
      <scheme val="minor"/>
    </font>
    <font>
      <sz val="12"/>
      <color theme="0" tint="-0.249977111117893"/>
      <name val="Calibri"/>
      <family val="2"/>
      <scheme val="minor"/>
    </font>
    <font>
      <i/>
      <sz val="12"/>
      <color theme="0" tint="-0.249977111117893"/>
      <name val="Calibri"/>
      <family val="2"/>
      <scheme val="minor"/>
    </font>
    <font>
      <sz val="8"/>
      <color rgb="FF000000"/>
      <name val="Calibri"/>
      <family val="2"/>
    </font>
    <font>
      <b/>
      <sz val="9"/>
      <color rgb="FFFF0000"/>
      <name val="Calibri"/>
      <family val="2"/>
      <scheme val="minor"/>
    </font>
    <font>
      <b/>
      <u/>
      <sz val="10"/>
      <color rgb="FF000000"/>
      <name val="Calibri"/>
      <family val="2"/>
      <scheme val="minor"/>
    </font>
  </fonts>
  <fills count="12">
    <fill>
      <patternFill patternType="none"/>
    </fill>
    <fill>
      <patternFill patternType="gray125"/>
    </fill>
    <fill>
      <patternFill patternType="solid">
        <fgColor rgb="FFC0C0C0"/>
      </patternFill>
    </fill>
    <fill>
      <patternFill patternType="solid">
        <fgColor rgb="FFFFCC99"/>
      </patternFill>
    </fill>
    <fill>
      <patternFill patternType="solid">
        <fgColor theme="0" tint="-0.249977111117893"/>
        <bgColor indexed="64"/>
      </patternFill>
    </fill>
    <fill>
      <patternFill patternType="solid">
        <fgColor rgb="FFFFFF00"/>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3" tint="0.59999389629810485"/>
        <bgColor indexed="64"/>
      </patternFill>
    </fill>
  </fills>
  <borders count="133">
    <border>
      <left/>
      <right/>
      <top/>
      <bottom/>
      <diagonal/>
    </border>
    <border>
      <left/>
      <right/>
      <top/>
      <bottom style="thin">
        <color rgb="FF0066CC"/>
      </bottom>
      <diagonal/>
    </border>
    <border>
      <left/>
      <right style="thin">
        <color rgb="FF0066CC"/>
      </right>
      <top/>
      <bottom/>
      <diagonal/>
    </border>
    <border>
      <left/>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rgb="FF0066CC"/>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rgb="FF0066CC"/>
      </right>
      <top/>
      <bottom style="medium">
        <color indexed="64"/>
      </bottom>
      <diagonal/>
    </border>
    <border>
      <left style="thin">
        <color rgb="FF0066CC"/>
      </left>
      <right style="thin">
        <color rgb="FF0066CC"/>
      </right>
      <top style="thin">
        <color rgb="FF0066CC"/>
      </top>
      <bottom style="medium">
        <color indexed="64"/>
      </bottom>
      <diagonal/>
    </border>
    <border>
      <left style="thin">
        <color rgb="FF0066CC"/>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right/>
      <top style="medium">
        <color theme="3" tint="0.39994506668294322"/>
      </top>
      <bottom style="medium">
        <color theme="3" tint="0.39994506668294322"/>
      </bottom>
      <diagonal/>
    </border>
    <border>
      <left/>
      <right style="medium">
        <color theme="3" tint="0.39994506668294322"/>
      </right>
      <top style="medium">
        <color theme="3" tint="0.39994506668294322"/>
      </top>
      <bottom style="medium">
        <color theme="3" tint="0.39994506668294322"/>
      </bottom>
      <diagonal/>
    </border>
    <border>
      <left style="thin">
        <color rgb="FF0066CC"/>
      </left>
      <right/>
      <top style="thin">
        <color rgb="FF0066CC"/>
      </top>
      <bottom style="medium">
        <color indexed="64"/>
      </bottom>
      <diagonal/>
    </border>
    <border>
      <left/>
      <right style="medium">
        <color indexed="64"/>
      </right>
      <top style="thin">
        <color rgb="FF0066CC"/>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rgb="FF0066CC"/>
      </right>
      <top style="medium">
        <color indexed="64"/>
      </top>
      <bottom style="medium">
        <color indexed="64"/>
      </bottom>
      <diagonal/>
    </border>
    <border>
      <left style="thin">
        <color rgb="FF0066CC"/>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rgb="FF0066CC"/>
      </bottom>
      <diagonal/>
    </border>
    <border>
      <left/>
      <right style="thin">
        <color rgb="FF0066CC"/>
      </right>
      <top style="thin">
        <color rgb="FF0066CC"/>
      </top>
      <bottom style="thin">
        <color rgb="FF0066CC"/>
      </bottom>
      <diagonal/>
    </border>
    <border>
      <left style="medium">
        <color indexed="64"/>
      </left>
      <right/>
      <top style="medium">
        <color theme="3" tint="0.39994506668294322"/>
      </top>
      <bottom style="medium">
        <color theme="3" tint="0.39994506668294322"/>
      </bottom>
      <diagonal/>
    </border>
    <border>
      <left/>
      <right/>
      <top style="medium">
        <color theme="3" tint="0.39994506668294322"/>
      </top>
      <bottom style="medium">
        <color indexed="64"/>
      </bottom>
      <diagonal/>
    </border>
    <border>
      <left/>
      <right/>
      <top/>
      <bottom style="thin">
        <color theme="3" tint="0.39994506668294322"/>
      </bottom>
      <diagonal/>
    </border>
    <border>
      <left/>
      <right style="medium">
        <color theme="3" tint="0.39994506668294322"/>
      </right>
      <top style="medium">
        <color theme="3" tint="0.39994506668294322"/>
      </top>
      <bottom style="medium">
        <color indexed="64"/>
      </bottom>
      <diagonal/>
    </border>
    <border>
      <left style="thin">
        <color theme="3" tint="0.39988402966399123"/>
      </left>
      <right style="thin">
        <color theme="3" tint="0.39988402966399123"/>
      </right>
      <top style="thin">
        <color theme="3" tint="0.39994506668294322"/>
      </top>
      <bottom style="thin">
        <color theme="3" tint="0.39994506668294322"/>
      </bottom>
      <diagonal/>
    </border>
    <border>
      <left style="medium">
        <color indexed="64"/>
      </left>
      <right/>
      <top style="thin">
        <color theme="3" tint="0.39994506668294322"/>
      </top>
      <bottom style="medium">
        <color indexed="64"/>
      </bottom>
      <diagonal/>
    </border>
    <border>
      <left/>
      <right/>
      <top style="thin">
        <color theme="3" tint="0.39994506668294322"/>
      </top>
      <bottom style="medium">
        <color indexed="64"/>
      </bottom>
      <diagonal/>
    </border>
    <border>
      <left style="medium">
        <color theme="3" tint="0.39985351115451523"/>
      </left>
      <right style="thin">
        <color theme="3" tint="0.39988402966399123"/>
      </right>
      <top style="medium">
        <color theme="3" tint="0.39985351115451523"/>
      </top>
      <bottom style="thin">
        <color theme="3" tint="0.39994506668294322"/>
      </bottom>
      <diagonal/>
    </border>
    <border>
      <left style="thin">
        <color theme="3" tint="0.39988402966399123"/>
      </left>
      <right style="thin">
        <color theme="3" tint="0.39988402966399123"/>
      </right>
      <top style="medium">
        <color theme="3" tint="0.39985351115451523"/>
      </top>
      <bottom style="thin">
        <color theme="3" tint="0.39994506668294322"/>
      </bottom>
      <diagonal/>
    </border>
    <border>
      <left style="medium">
        <color theme="3" tint="0.39985351115451523"/>
      </left>
      <right style="thin">
        <color theme="3" tint="0.39988402966399123"/>
      </right>
      <top style="thin">
        <color theme="3" tint="0.39994506668294322"/>
      </top>
      <bottom style="thin">
        <color theme="3" tint="0.39994506668294322"/>
      </bottom>
      <diagonal/>
    </border>
    <border>
      <left style="medium">
        <color theme="3" tint="0.39985351115451523"/>
      </left>
      <right style="thin">
        <color theme="3" tint="0.39988402966399123"/>
      </right>
      <top style="thin">
        <color theme="3" tint="0.39994506668294322"/>
      </top>
      <bottom style="medium">
        <color theme="3" tint="0.39985351115451523"/>
      </bottom>
      <diagonal/>
    </border>
    <border>
      <left style="thin">
        <color theme="3" tint="0.39988402966399123"/>
      </left>
      <right style="thin">
        <color theme="3" tint="0.39988402966399123"/>
      </right>
      <top style="thin">
        <color theme="3" tint="0.39994506668294322"/>
      </top>
      <bottom style="medium">
        <color theme="3" tint="0.39985351115451523"/>
      </bottom>
      <diagonal/>
    </border>
    <border>
      <left style="thin">
        <color rgb="FF0066CC"/>
      </left>
      <right style="thin">
        <color rgb="FF0066CC"/>
      </right>
      <top/>
      <bottom/>
      <diagonal/>
    </border>
    <border>
      <left/>
      <right style="medium">
        <color theme="3" tint="0.39991454817346722"/>
      </right>
      <top/>
      <bottom/>
      <diagonal/>
    </border>
    <border>
      <left style="medium">
        <color theme="3" tint="0.39991454817346722"/>
      </left>
      <right/>
      <top style="medium">
        <color theme="3" tint="0.39988402966399123"/>
      </top>
      <bottom style="medium">
        <color theme="3" tint="0.39988402966399123"/>
      </bottom>
      <diagonal/>
    </border>
    <border>
      <left/>
      <right style="medium">
        <color theme="3" tint="0.39988402966399123"/>
      </right>
      <top style="medium">
        <color theme="3" tint="0.39988402966399123"/>
      </top>
      <bottom style="medium">
        <color theme="3" tint="0.39988402966399123"/>
      </bottom>
      <diagonal/>
    </border>
    <border>
      <left/>
      <right style="thin">
        <color rgb="FF0066CC"/>
      </right>
      <top/>
      <bottom style="thin">
        <color theme="3" tint="0.39994506668294322"/>
      </bottom>
      <diagonal/>
    </border>
    <border>
      <left style="medium">
        <color theme="3" tint="0.39994506668294322"/>
      </left>
      <right/>
      <top style="medium">
        <color theme="3" tint="0.39994506668294322"/>
      </top>
      <bottom style="medium">
        <color theme="3" tint="0.39994506668294322"/>
      </bottom>
      <diagonal/>
    </border>
    <border>
      <left style="medium">
        <color theme="3" tint="0.39994506668294322"/>
      </left>
      <right/>
      <top/>
      <bottom/>
      <diagonal/>
    </border>
    <border>
      <left style="medium">
        <color indexed="64"/>
      </left>
      <right/>
      <top style="medium">
        <color theme="3" tint="0.39994506668294322"/>
      </top>
      <bottom style="thin">
        <color theme="3" tint="0.39994506668294322"/>
      </bottom>
      <diagonal/>
    </border>
    <border>
      <left/>
      <right/>
      <top style="medium">
        <color theme="3" tint="0.39994506668294322"/>
      </top>
      <bottom style="thin">
        <color theme="3" tint="0.39994506668294322"/>
      </bottom>
      <diagonal/>
    </border>
    <border>
      <left/>
      <right style="medium">
        <color theme="3" tint="0.39994506668294322"/>
      </right>
      <top style="medium">
        <color theme="3" tint="0.39994506668294322"/>
      </top>
      <bottom style="thin">
        <color theme="3" tint="0.39994506668294322"/>
      </bottom>
      <diagonal/>
    </border>
    <border>
      <left style="medium">
        <color indexed="64"/>
      </left>
      <right/>
      <top style="thin">
        <color theme="3" tint="0.39994506668294322"/>
      </top>
      <bottom style="thin">
        <color theme="3" tint="0.39994506668294322"/>
      </bottom>
      <diagonal/>
    </border>
    <border>
      <left/>
      <right/>
      <top style="thin">
        <color theme="3" tint="0.39994506668294322"/>
      </top>
      <bottom style="thin">
        <color theme="3" tint="0.39994506668294322"/>
      </bottom>
      <diagonal/>
    </border>
    <border>
      <left/>
      <right style="medium">
        <color theme="3" tint="0.39994506668294322"/>
      </right>
      <top style="thin">
        <color theme="3" tint="0.39994506668294322"/>
      </top>
      <bottom style="thin">
        <color theme="3" tint="0.39994506668294322"/>
      </bottom>
      <diagonal/>
    </border>
    <border>
      <left style="medium">
        <color indexed="64"/>
      </left>
      <right/>
      <top style="thin">
        <color theme="3" tint="0.39994506668294322"/>
      </top>
      <bottom style="medium">
        <color theme="3" tint="0.39994506668294322"/>
      </bottom>
      <diagonal/>
    </border>
    <border>
      <left/>
      <right/>
      <top style="thin">
        <color theme="3" tint="0.39994506668294322"/>
      </top>
      <bottom style="medium">
        <color theme="3" tint="0.39994506668294322"/>
      </bottom>
      <diagonal/>
    </border>
    <border>
      <left/>
      <right style="medium">
        <color theme="3" tint="0.39994506668294322"/>
      </right>
      <top style="thin">
        <color theme="3" tint="0.39994506668294322"/>
      </top>
      <bottom style="medium">
        <color theme="3" tint="0.39994506668294322"/>
      </bottom>
      <diagonal/>
    </border>
    <border>
      <left/>
      <right style="medium">
        <color rgb="FF0066CC"/>
      </right>
      <top/>
      <bottom style="medium">
        <color indexed="64"/>
      </bottom>
      <diagonal/>
    </border>
    <border>
      <left/>
      <right style="medium">
        <color theme="3" tint="0.39994506668294322"/>
      </right>
      <top style="thin">
        <color theme="3" tint="0.39994506668294322"/>
      </top>
      <bottom style="medium">
        <color indexed="64"/>
      </bottom>
      <diagonal/>
    </border>
    <border>
      <left style="medium">
        <color theme="3" tint="0.39994506668294322"/>
      </left>
      <right style="medium">
        <color theme="3" tint="0.39994506668294322"/>
      </right>
      <top style="thin">
        <color theme="3" tint="0.39994506668294322"/>
      </top>
      <bottom style="medium">
        <color indexed="64"/>
      </bottom>
      <diagonal/>
    </border>
    <border>
      <left/>
      <right/>
      <top/>
      <bottom style="thin">
        <color rgb="FF000000"/>
      </bottom>
      <diagonal/>
    </border>
    <border>
      <left style="medium">
        <color theme="3" tint="0.39994506668294322"/>
      </left>
      <right style="medium">
        <color theme="3" tint="0.39994506668294322"/>
      </right>
      <top style="thin">
        <color rgb="FF0066CC"/>
      </top>
      <bottom style="medium">
        <color indexed="64"/>
      </bottom>
      <diagonal/>
    </border>
    <border>
      <left style="medium">
        <color theme="3" tint="0.39994506668294322"/>
      </left>
      <right style="medium">
        <color theme="3" tint="0.39994506668294322"/>
      </right>
      <top style="medium">
        <color theme="3" tint="0.39994506668294322"/>
      </top>
      <bottom style="thin">
        <color theme="3" tint="0.39994506668294322"/>
      </bottom>
      <diagonal/>
    </border>
    <border>
      <left style="medium">
        <color theme="3" tint="0.39994506668294322"/>
      </left>
      <right style="medium">
        <color theme="3" tint="0.39994506668294322"/>
      </right>
      <top style="medium">
        <color theme="3" tint="0.39994506668294322"/>
      </top>
      <bottom style="thin">
        <color rgb="FF0066CC"/>
      </bottom>
      <diagonal/>
    </border>
    <border>
      <left style="medium">
        <color theme="3" tint="0.39994506668294322"/>
      </left>
      <right/>
      <top style="medium">
        <color theme="3" tint="0.39994506668294322"/>
      </top>
      <bottom style="thin">
        <color theme="3" tint="0.39994506668294322"/>
      </bottom>
      <diagonal/>
    </border>
    <border>
      <left/>
      <right/>
      <top/>
      <bottom style="medium">
        <color theme="3" tint="0.39985351115451523"/>
      </bottom>
      <diagonal/>
    </border>
    <border>
      <left style="medium">
        <color theme="3" tint="0.39985351115451523"/>
      </left>
      <right style="medium">
        <color theme="3" tint="0.39985351115451523"/>
      </right>
      <top style="medium">
        <color theme="3" tint="0.39985351115451523"/>
      </top>
      <bottom style="thin">
        <color theme="3" tint="0.39994506668294322"/>
      </bottom>
      <diagonal/>
    </border>
    <border>
      <left style="medium">
        <color theme="3" tint="0.39985351115451523"/>
      </left>
      <right style="medium">
        <color theme="3" tint="0.39985351115451523"/>
      </right>
      <top style="thin">
        <color theme="3" tint="0.39994506668294322"/>
      </top>
      <bottom style="thin">
        <color theme="3" tint="0.39994506668294322"/>
      </bottom>
      <diagonal/>
    </border>
    <border>
      <left style="medium">
        <color theme="3" tint="0.39985351115451523"/>
      </left>
      <right style="medium">
        <color theme="3" tint="0.39985351115451523"/>
      </right>
      <top style="thin">
        <color theme="3" tint="0.39994506668294322"/>
      </top>
      <bottom style="medium">
        <color theme="3" tint="0.39985351115451523"/>
      </bottom>
      <diagonal/>
    </border>
    <border>
      <left style="thin">
        <color theme="3" tint="0.39988402966399123"/>
      </left>
      <right style="medium">
        <color theme="3" tint="0.39982299264503923"/>
      </right>
      <top style="medium">
        <color theme="3" tint="0.39985351115451523"/>
      </top>
      <bottom style="thin">
        <color theme="3" tint="0.39994506668294322"/>
      </bottom>
      <diagonal/>
    </border>
    <border>
      <left style="thin">
        <color theme="3" tint="0.39988402966399123"/>
      </left>
      <right style="medium">
        <color theme="3" tint="0.39982299264503923"/>
      </right>
      <top style="thin">
        <color theme="3" tint="0.39994506668294322"/>
      </top>
      <bottom style="thin">
        <color theme="3" tint="0.39994506668294322"/>
      </bottom>
      <diagonal/>
    </border>
    <border>
      <left style="thin">
        <color theme="3" tint="0.39988402966399123"/>
      </left>
      <right style="medium">
        <color theme="3" tint="0.39982299264503923"/>
      </right>
      <top style="thin">
        <color theme="3" tint="0.39994506668294322"/>
      </top>
      <bottom style="medium">
        <color theme="3" tint="0.39985351115451523"/>
      </bottom>
      <diagonal/>
    </border>
    <border>
      <left style="medium">
        <color theme="3" tint="0.39994506668294322"/>
      </left>
      <right style="medium">
        <color theme="3" tint="0.39994506668294322"/>
      </right>
      <top style="medium">
        <color theme="3" tint="0.39994506668294322"/>
      </top>
      <bottom style="medium">
        <color theme="3" tint="0.39994506668294322"/>
      </bottom>
      <diagonal/>
    </border>
    <border>
      <left style="medium">
        <color theme="3" tint="0.39994506668294322"/>
      </left>
      <right style="medium">
        <color theme="3" tint="0.39994506668294322"/>
      </right>
      <top style="thin">
        <color theme="3" tint="0.39994506668294322"/>
      </top>
      <bottom style="thin">
        <color theme="3" tint="0.39994506668294322"/>
      </bottom>
      <diagonal/>
    </border>
    <border>
      <left style="medium">
        <color theme="3" tint="0.39994506668294322"/>
      </left>
      <right style="medium">
        <color theme="3" tint="0.39994506668294322"/>
      </right>
      <top style="thin">
        <color theme="3" tint="0.39994506668294322"/>
      </top>
      <bottom style="medium">
        <color theme="3" tint="0.39994506668294322"/>
      </bottom>
      <diagonal/>
    </border>
    <border>
      <left style="medium">
        <color theme="3" tint="0.39994506668294322"/>
      </left>
      <right/>
      <top style="thin">
        <color theme="3" tint="0.39994506668294322"/>
      </top>
      <bottom style="thin">
        <color theme="3" tint="0.39994506668294322"/>
      </bottom>
      <diagonal/>
    </border>
    <border>
      <left style="medium">
        <color theme="3" tint="0.39994506668294322"/>
      </left>
      <right/>
      <top style="thin">
        <color theme="3" tint="0.39994506668294322"/>
      </top>
      <bottom style="medium">
        <color theme="3" tint="0.39994506668294322"/>
      </bottom>
      <diagonal/>
    </border>
    <border>
      <left style="medium">
        <color theme="3" tint="0.39991454817346722"/>
      </left>
      <right/>
      <top/>
      <bottom/>
      <diagonal/>
    </border>
    <border>
      <left style="medium">
        <color theme="3" tint="0.39994506668294322"/>
      </left>
      <right/>
      <top/>
      <bottom style="medium">
        <color indexed="64"/>
      </bottom>
      <diagonal/>
    </border>
    <border>
      <left style="medium">
        <color theme="3" tint="0.39994506668294322"/>
      </left>
      <right/>
      <top/>
      <bottom style="thin">
        <color theme="3" tint="0.39994506668294322"/>
      </bottom>
      <diagonal/>
    </border>
    <border>
      <left style="medium">
        <color theme="3" tint="0.39991454817346722"/>
      </left>
      <right/>
      <top style="medium">
        <color theme="3" tint="0.39988402966399123"/>
      </top>
      <bottom style="thin">
        <color theme="3" tint="0.39988402966399123"/>
      </bottom>
      <diagonal/>
    </border>
    <border>
      <left/>
      <right style="medium">
        <color theme="3" tint="0.39991454817346722"/>
      </right>
      <top style="medium">
        <color theme="3" tint="0.39988402966399123"/>
      </top>
      <bottom style="thin">
        <color theme="3" tint="0.39988402966399123"/>
      </bottom>
      <diagonal/>
    </border>
    <border>
      <left style="medium">
        <color theme="3" tint="0.39991454817346722"/>
      </left>
      <right/>
      <top style="thin">
        <color theme="3" tint="0.39988402966399123"/>
      </top>
      <bottom style="medium">
        <color theme="3" tint="0.39988402966399123"/>
      </bottom>
      <diagonal/>
    </border>
    <border>
      <left/>
      <right style="medium">
        <color theme="3" tint="0.39991454817346722"/>
      </right>
      <top style="thin">
        <color theme="3" tint="0.39988402966399123"/>
      </top>
      <bottom style="medium">
        <color theme="3" tint="0.39988402966399123"/>
      </bottom>
      <diagonal/>
    </border>
    <border>
      <left style="medium">
        <color theme="3" tint="0.39994506668294322"/>
      </left>
      <right/>
      <top style="thin">
        <color theme="3" tint="0.39994506668294322"/>
      </top>
      <bottom style="medium">
        <color indexed="64"/>
      </bottom>
      <diagonal/>
    </border>
    <border>
      <left style="medium">
        <color theme="3" tint="0.39994506668294322"/>
      </left>
      <right/>
      <top style="medium">
        <color theme="3" tint="0.39991454817346722"/>
      </top>
      <bottom style="thin">
        <color theme="3" tint="0.39994506668294322"/>
      </bottom>
      <diagonal/>
    </border>
    <border>
      <left/>
      <right style="medium">
        <color theme="3" tint="0.39994506668294322"/>
      </right>
      <top style="medium">
        <color theme="3" tint="0.39991454817346722"/>
      </top>
      <bottom style="thin">
        <color theme="3" tint="0.39994506668294322"/>
      </bottom>
      <diagonal/>
    </border>
    <border>
      <left style="thin">
        <color theme="3" tint="0.39994506668294322"/>
      </left>
      <right style="thin">
        <color theme="3" tint="0.39994506668294322"/>
      </right>
      <top/>
      <bottom style="medium">
        <color theme="3" tint="0.39994506668294322"/>
      </bottom>
      <diagonal/>
    </border>
    <border>
      <left style="thin">
        <color theme="3" tint="0.39994506668294322"/>
      </left>
      <right style="thin">
        <color theme="3" tint="0.39994506668294322"/>
      </right>
      <top/>
      <bottom/>
      <diagonal/>
    </border>
    <border>
      <left style="thin">
        <color theme="3" tint="0.39994506668294322"/>
      </left>
      <right style="thin">
        <color theme="3" tint="0.39994506668294322"/>
      </right>
      <top style="thin">
        <color theme="3" tint="0.39994506668294322"/>
      </top>
      <bottom style="medium">
        <color indexed="64"/>
      </bottom>
      <diagonal/>
    </border>
    <border>
      <left style="thin">
        <color theme="3" tint="0.39988402966399123"/>
      </left>
      <right style="thin">
        <color theme="3" tint="0.39988402966399123"/>
      </right>
      <top/>
      <bottom style="thin">
        <color theme="3" tint="0.39988402966399123"/>
      </bottom>
      <diagonal/>
    </border>
    <border>
      <left style="medium">
        <color theme="3" tint="0.39994506668294322"/>
      </left>
      <right style="thin">
        <color theme="3" tint="0.39994506668294322"/>
      </right>
      <top style="medium">
        <color theme="3" tint="0.39994506668294322"/>
      </top>
      <bottom style="medium">
        <color theme="3" tint="0.39994506668294322"/>
      </bottom>
      <diagonal/>
    </border>
    <border>
      <left style="thin">
        <color theme="3" tint="0.39994506668294322"/>
      </left>
      <right style="thin">
        <color theme="3" tint="0.39994506668294322"/>
      </right>
      <top style="medium">
        <color theme="3" tint="0.39994506668294322"/>
      </top>
      <bottom style="medium">
        <color theme="3" tint="0.39994506668294322"/>
      </bottom>
      <diagonal/>
    </border>
    <border>
      <left style="thin">
        <color theme="3" tint="0.39994506668294322"/>
      </left>
      <right style="medium">
        <color theme="3" tint="0.39994506668294322"/>
      </right>
      <top style="medium">
        <color theme="3" tint="0.39994506668294322"/>
      </top>
      <bottom style="medium">
        <color theme="3" tint="0.39994506668294322"/>
      </bottom>
      <diagonal/>
    </border>
    <border>
      <left style="thin">
        <color theme="3" tint="0.39994506668294322"/>
      </left>
      <right style="thin">
        <color theme="3" tint="0.39994506668294322"/>
      </right>
      <top style="medium">
        <color theme="3" tint="0.39994506668294322"/>
      </top>
      <bottom/>
      <diagonal/>
    </border>
    <border>
      <left style="medium">
        <color theme="3" tint="0.39994506668294322"/>
      </left>
      <right style="thin">
        <color theme="3" tint="0.39991454817346722"/>
      </right>
      <top style="thin">
        <color theme="3" tint="0.39991454817346722"/>
      </top>
      <bottom style="thin">
        <color theme="3" tint="0.39991454817346722"/>
      </bottom>
      <diagonal/>
    </border>
    <border>
      <left style="medium">
        <color theme="3" tint="0.39994506668294322"/>
      </left>
      <right style="medium">
        <color theme="3" tint="0.39994506668294322"/>
      </right>
      <top style="medium">
        <color theme="3" tint="0.39994506668294322"/>
      </top>
      <bottom style="medium">
        <color indexed="64"/>
      </bottom>
      <diagonal/>
    </border>
    <border>
      <left style="medium">
        <color theme="3" tint="0.39994506668294322"/>
      </left>
      <right style="thin">
        <color theme="3" tint="0.39991454817346722"/>
      </right>
      <top style="thin">
        <color theme="3" tint="0.39991454817346722"/>
      </top>
      <bottom style="medium">
        <color indexed="64"/>
      </bottom>
      <diagonal/>
    </border>
    <border>
      <left style="thin">
        <color theme="3" tint="0.39991454817346722"/>
      </left>
      <right style="thin">
        <color theme="3" tint="0.39991454817346722"/>
      </right>
      <top style="thin">
        <color theme="3" tint="0.39991454817346722"/>
      </top>
      <bottom style="medium">
        <color indexed="64"/>
      </bottom>
      <diagonal/>
    </border>
    <border>
      <left style="medium">
        <color theme="3" tint="0.39994506668294322"/>
      </left>
      <right style="thin">
        <color theme="3" tint="0.39994506668294322"/>
      </right>
      <top style="medium">
        <color theme="3" tint="0.39994506668294322"/>
      </top>
      <bottom style="thin">
        <color theme="3" tint="0.39994506668294322"/>
      </bottom>
      <diagonal/>
    </border>
    <border>
      <left style="thin">
        <color theme="3" tint="0.39994506668294322"/>
      </left>
      <right style="medium">
        <color theme="3" tint="0.39994506668294322"/>
      </right>
      <top style="medium">
        <color theme="3" tint="0.39994506668294322"/>
      </top>
      <bottom style="thin">
        <color theme="3" tint="0.39994506668294322"/>
      </bottom>
      <diagonal/>
    </border>
    <border>
      <left style="medium">
        <color theme="3" tint="0.39994506668294322"/>
      </left>
      <right style="thin">
        <color theme="3" tint="0.39994506668294322"/>
      </right>
      <top style="thin">
        <color theme="3" tint="0.39994506668294322"/>
      </top>
      <bottom style="medium">
        <color theme="3" tint="0.39994506668294322"/>
      </bottom>
      <diagonal/>
    </border>
    <border>
      <left style="thin">
        <color theme="3" tint="0.39994506668294322"/>
      </left>
      <right style="medium">
        <color theme="3" tint="0.39994506668294322"/>
      </right>
      <top style="thin">
        <color theme="3" tint="0.39994506668294322"/>
      </top>
      <bottom style="medium">
        <color theme="3" tint="0.39994506668294322"/>
      </bottom>
      <diagonal/>
    </border>
    <border>
      <left style="medium">
        <color theme="3" tint="0.39994506668294322"/>
      </left>
      <right/>
      <top style="medium">
        <color theme="3" tint="0.39994506668294322"/>
      </top>
      <bottom style="medium">
        <color indexed="64"/>
      </bottom>
      <diagonal/>
    </border>
    <border>
      <left style="medium">
        <color theme="3" tint="0.39985351115451523"/>
      </left>
      <right style="thin">
        <color theme="3" tint="0.39982299264503923"/>
      </right>
      <top style="thin">
        <color theme="3" tint="0.39982299264503923"/>
      </top>
      <bottom style="thin">
        <color theme="3" tint="0.39982299264503923"/>
      </bottom>
      <diagonal/>
    </border>
    <border>
      <left style="thin">
        <color theme="3" tint="0.39991454817346722"/>
      </left>
      <right style="thin">
        <color theme="3" tint="0.39991454817346722"/>
      </right>
      <top style="medium">
        <color theme="3" tint="0.39994506668294322"/>
      </top>
      <bottom style="thin">
        <color theme="3" tint="0.39991454817346722"/>
      </bottom>
      <diagonal/>
    </border>
    <border>
      <left style="medium">
        <color theme="3" tint="0.39994506668294322"/>
      </left>
      <right style="thin">
        <color theme="3" tint="0.39988402966399123"/>
      </right>
      <top style="thin">
        <color theme="3" tint="0.39988402966399123"/>
      </top>
      <bottom style="thin">
        <color theme="3" tint="0.39988402966399123"/>
      </bottom>
      <diagonal/>
    </border>
    <border>
      <left style="thin">
        <color theme="3" tint="0.39991454817346722"/>
      </left>
      <right style="thin">
        <color theme="3" tint="0.39988402966399123"/>
      </right>
      <top style="thin">
        <color theme="3" tint="0.39988402966399123"/>
      </top>
      <bottom style="medium">
        <color indexed="64"/>
      </bottom>
      <diagonal/>
    </border>
    <border>
      <left style="thin">
        <color theme="3" tint="0.39991454817346722"/>
      </left>
      <right style="thin">
        <color theme="3" tint="0.39991454817346722"/>
      </right>
      <top style="thin">
        <color theme="3" tint="0.39991454817346722"/>
      </top>
      <bottom style="thin">
        <color theme="3" tint="0.39991454817346722"/>
      </bottom>
      <diagonal/>
    </border>
    <border>
      <left/>
      <right/>
      <top style="medium">
        <color theme="3" tint="0.39994506668294322"/>
      </top>
      <bottom/>
      <diagonal/>
    </border>
    <border>
      <left/>
      <right style="medium">
        <color theme="3" tint="0.39994506668294322"/>
      </right>
      <top style="medium">
        <color theme="3" tint="0.39994506668294322"/>
      </top>
      <bottom/>
      <diagonal/>
    </border>
    <border>
      <left/>
      <right style="medium">
        <color theme="3" tint="0.39994506668294322"/>
      </right>
      <top/>
      <bottom/>
      <diagonal/>
    </border>
    <border>
      <left/>
      <right/>
      <top/>
      <bottom style="medium">
        <color theme="3" tint="0.39994506668294322"/>
      </bottom>
      <diagonal/>
    </border>
    <border>
      <left/>
      <right style="medium">
        <color theme="3" tint="0.39994506668294322"/>
      </right>
      <top/>
      <bottom style="medium">
        <color theme="3" tint="0.39994506668294322"/>
      </bottom>
      <diagonal/>
    </border>
    <border>
      <left/>
      <right style="thin">
        <color theme="3" tint="0.39994506668294322"/>
      </right>
      <top style="thin">
        <color theme="3" tint="0.39994506668294322"/>
      </top>
      <bottom style="thin">
        <color theme="3" tint="0.39994506668294322"/>
      </bottom>
      <diagonal/>
    </border>
    <border>
      <left style="medium">
        <color indexed="64"/>
      </left>
      <right/>
      <top style="medium">
        <color theme="3" tint="0.39994506668294322"/>
      </top>
      <bottom/>
      <diagonal/>
    </border>
    <border>
      <left style="medium">
        <color indexed="64"/>
      </left>
      <right/>
      <top/>
      <bottom style="medium">
        <color theme="3" tint="0.39994506668294322"/>
      </bottom>
      <diagonal/>
    </border>
    <border>
      <left style="medium">
        <color theme="3" tint="0.39994506668294322"/>
      </left>
      <right style="thin">
        <color theme="3" tint="0.39994506668294322"/>
      </right>
      <top style="thin">
        <color theme="3" tint="0.39994506668294322"/>
      </top>
      <bottom style="medium">
        <color indexed="64"/>
      </bottom>
      <diagonal/>
    </border>
    <border>
      <left style="medium">
        <color theme="3" tint="0.39994506668294322"/>
      </left>
      <right style="thin">
        <color theme="3" tint="0.39994506668294322"/>
      </right>
      <top style="thin">
        <color theme="3" tint="0.39994506668294322"/>
      </top>
      <bottom style="thin">
        <color theme="3" tint="0.39994506668294322"/>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theme="3" tint="0.39994506668294322"/>
      </right>
      <top style="medium">
        <color theme="3" tint="0.39994506668294322"/>
      </top>
      <bottom style="medium">
        <color theme="3" tint="0.39994506668294322"/>
      </bottom>
      <diagonal/>
    </border>
    <border>
      <left style="medium">
        <color theme="3" tint="0.39994506668294322"/>
      </left>
      <right style="medium">
        <color theme="3" tint="0.39991454817346722"/>
      </right>
      <top style="medium">
        <color theme="3" tint="0.39994506668294322"/>
      </top>
      <bottom style="thin">
        <color theme="3" tint="0.39994506668294322"/>
      </bottom>
      <diagonal/>
    </border>
    <border>
      <left style="medium">
        <color theme="3" tint="0.39994506668294322"/>
      </left>
      <right style="medium">
        <color theme="3" tint="0.39991454817346722"/>
      </right>
      <top style="thin">
        <color theme="3" tint="0.39994506668294322"/>
      </top>
      <bottom style="medium">
        <color theme="3" tint="0.39994506668294322"/>
      </bottom>
      <diagonal/>
    </border>
  </borders>
  <cellStyleXfs count="5">
    <xf numFmtId="0" fontId="0" fillId="0" borderId="0"/>
    <xf numFmtId="9" fontId="3" fillId="0" borderId="0" applyFont="0" applyFill="0" applyBorder="0" applyAlignment="0" applyProtection="0"/>
    <xf numFmtId="44" fontId="4" fillId="0" borderId="0" applyFont="0" applyFill="0" applyBorder="0" applyAlignment="0" applyProtection="0"/>
    <xf numFmtId="0" fontId="3" fillId="0" borderId="0"/>
    <xf numFmtId="0" fontId="1" fillId="0" borderId="0"/>
  </cellStyleXfs>
  <cellXfs count="480">
    <xf numFmtId="0" fontId="0" fillId="0" borderId="0" xfId="0" applyFill="1" applyBorder="1" applyAlignment="1">
      <alignment horizontal="left" vertical="top"/>
    </xf>
    <xf numFmtId="0" fontId="5" fillId="0" borderId="10" xfId="0" applyFont="1" applyFill="1" applyBorder="1" applyAlignment="1" applyProtection="1">
      <alignment horizontal="right" vertical="center" wrapText="1"/>
    </xf>
    <xf numFmtId="167" fontId="9" fillId="0" borderId="27" xfId="0" applyNumberFormat="1" applyFont="1" applyFill="1" applyBorder="1" applyAlignment="1" applyProtection="1">
      <alignment horizontal="right" vertical="center" wrapText="1"/>
    </xf>
    <xf numFmtId="0" fontId="6" fillId="2" borderId="14"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xf>
    <xf numFmtId="167" fontId="9" fillId="0" borderId="12" xfId="0" applyNumberFormat="1" applyFont="1" applyFill="1" applyBorder="1" applyAlignment="1" applyProtection="1">
      <alignment horizontal="right" vertical="center" wrapText="1"/>
    </xf>
    <xf numFmtId="0" fontId="5" fillId="0" borderId="0" xfId="0" applyFont="1" applyFill="1" applyBorder="1" applyAlignment="1" applyProtection="1">
      <alignment horizontal="right" vertical="center" wrapText="1"/>
    </xf>
    <xf numFmtId="0" fontId="5" fillId="0" borderId="0" xfId="0" applyFont="1" applyFill="1" applyBorder="1" applyAlignment="1" applyProtection="1">
      <alignment horizontal="left" vertical="center" wrapText="1"/>
    </xf>
    <xf numFmtId="0" fontId="10" fillId="8" borderId="0" xfId="0" applyFont="1" applyFill="1" applyBorder="1" applyAlignment="1" applyProtection="1">
      <alignment horizontal="center" vertical="center" wrapText="1"/>
    </xf>
    <xf numFmtId="0" fontId="14" fillId="2" borderId="6" xfId="0" applyFont="1" applyFill="1" applyBorder="1" applyAlignment="1" applyProtection="1">
      <alignment vertical="center" wrapText="1"/>
    </xf>
    <xf numFmtId="0" fontId="14" fillId="2" borderId="6" xfId="0" applyFont="1" applyFill="1" applyBorder="1" applyAlignment="1" applyProtection="1">
      <alignment vertical="center"/>
    </xf>
    <xf numFmtId="0" fontId="5" fillId="2" borderId="25" xfId="0" applyFont="1" applyFill="1" applyBorder="1" applyAlignment="1" applyProtection="1">
      <alignment vertical="center"/>
    </xf>
    <xf numFmtId="166" fontId="5" fillId="0" borderId="0" xfId="1" applyNumberFormat="1" applyFont="1" applyFill="1" applyBorder="1" applyAlignment="1" applyProtection="1">
      <alignment vertical="center" wrapText="1"/>
    </xf>
    <xf numFmtId="0" fontId="10" fillId="0" borderId="0" xfId="0" applyFont="1" applyFill="1" applyBorder="1" applyAlignment="1" applyProtection="1">
      <alignment horizontal="center" vertical="center" wrapText="1"/>
    </xf>
    <xf numFmtId="0" fontId="10" fillId="0" borderId="0" xfId="0" applyFont="1" applyFill="1" applyBorder="1" applyAlignment="1" applyProtection="1">
      <alignment vertical="center" wrapText="1"/>
    </xf>
    <xf numFmtId="9" fontId="5" fillId="4" borderId="8" xfId="1" applyFont="1" applyFill="1" applyBorder="1" applyAlignment="1" applyProtection="1">
      <alignment horizontal="right" vertical="center" wrapText="1"/>
    </xf>
    <xf numFmtId="9" fontId="5" fillId="4" borderId="14" xfId="1" applyFont="1" applyFill="1" applyBorder="1" applyAlignment="1" applyProtection="1">
      <alignment horizontal="right" vertical="center" wrapText="1"/>
    </xf>
    <xf numFmtId="0" fontId="6" fillId="0" borderId="7"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13" fillId="0" borderId="10" xfId="0" quotePrefix="1" applyFont="1" applyFill="1" applyBorder="1" applyAlignment="1" applyProtection="1">
      <alignment horizontal="right" vertical="center" wrapText="1"/>
    </xf>
    <xf numFmtId="0" fontId="9" fillId="0" borderId="0" xfId="0" applyFont="1" applyAlignment="1" applyProtection="1">
      <alignment horizontal="center" vertical="center" wrapText="1"/>
      <protection locked="0"/>
    </xf>
    <xf numFmtId="0" fontId="9" fillId="8" borderId="0"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9" fillId="0" borderId="16" xfId="0" applyNumberFormat="1" applyFont="1" applyFill="1" applyBorder="1" applyAlignment="1" applyProtection="1">
      <alignment horizontal="center" vertical="center" wrapText="1"/>
    </xf>
    <xf numFmtId="171" fontId="5" fillId="0" borderId="16" xfId="0" applyNumberFormat="1" applyFont="1" applyFill="1" applyBorder="1" applyAlignment="1" applyProtection="1">
      <alignment horizontal="center" vertical="center" wrapText="1"/>
    </xf>
    <xf numFmtId="0" fontId="9" fillId="0" borderId="0" xfId="0" applyFont="1" applyFill="1" applyBorder="1" applyAlignment="1" applyProtection="1">
      <alignment vertical="center" wrapText="1"/>
    </xf>
    <xf numFmtId="0" fontId="9" fillId="0" borderId="0" xfId="0" applyFont="1" applyFill="1" applyBorder="1" applyAlignment="1" applyProtection="1">
      <alignment horizontal="right" vertical="center"/>
    </xf>
    <xf numFmtId="0" fontId="14" fillId="8" borderId="0" xfId="0" applyFont="1" applyFill="1" applyBorder="1" applyAlignment="1" applyProtection="1">
      <alignment horizontal="center" vertical="center"/>
    </xf>
    <xf numFmtId="0" fontId="14" fillId="8"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5" fillId="0" borderId="7"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vertical="center" wrapText="1"/>
    </xf>
    <xf numFmtId="0" fontId="6" fillId="2" borderId="15" xfId="0" applyFont="1" applyFill="1" applyBorder="1" applyAlignment="1" applyProtection="1">
      <alignment horizontal="left" vertical="center" wrapText="1"/>
    </xf>
    <xf numFmtId="0" fontId="9" fillId="8" borderId="0" xfId="0" applyFont="1" applyFill="1" applyBorder="1" applyAlignment="1" applyProtection="1">
      <alignment horizontal="left" vertical="center" wrapText="1"/>
    </xf>
    <xf numFmtId="0" fontId="5" fillId="8" borderId="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wrapText="1"/>
    </xf>
    <xf numFmtId="0" fontId="5" fillId="0" borderId="10" xfId="0" applyFont="1" applyFill="1" applyBorder="1" applyAlignment="1" applyProtection="1">
      <alignment vertical="center" wrapText="1"/>
    </xf>
    <xf numFmtId="0" fontId="14" fillId="2" borderId="15" xfId="0" applyFont="1" applyFill="1" applyBorder="1" applyAlignment="1" applyProtection="1">
      <alignment horizontal="left" vertical="center" wrapText="1"/>
    </xf>
    <xf numFmtId="0" fontId="5" fillId="0" borderId="0" xfId="0" applyFont="1" applyFill="1" applyBorder="1" applyAlignment="1" applyProtection="1">
      <alignment vertical="center"/>
    </xf>
    <xf numFmtId="0" fontId="5" fillId="4" borderId="14" xfId="0" applyFont="1" applyFill="1" applyBorder="1" applyAlignment="1" applyProtection="1">
      <alignment horizontal="left" vertical="center" wrapText="1"/>
    </xf>
    <xf numFmtId="0" fontId="14" fillId="2" borderId="14" xfId="0" applyFont="1" applyFill="1" applyBorder="1" applyAlignment="1" applyProtection="1">
      <alignment vertical="center" wrapText="1"/>
    </xf>
    <xf numFmtId="165" fontId="9" fillId="0" borderId="1" xfId="0" quotePrefix="1" applyNumberFormat="1" applyFont="1" applyFill="1" applyBorder="1" applyAlignment="1" applyProtection="1">
      <alignment horizontal="center" vertical="center" wrapText="1"/>
    </xf>
    <xf numFmtId="172" fontId="9" fillId="0" borderId="7" xfId="0" applyNumberFormat="1" applyFont="1" applyFill="1" applyBorder="1" applyAlignment="1" applyProtection="1">
      <alignment vertical="center" wrapText="1"/>
    </xf>
    <xf numFmtId="172" fontId="9" fillId="0" borderId="9" xfId="0" applyNumberFormat="1" applyFont="1" applyFill="1" applyBorder="1" applyAlignment="1" applyProtection="1">
      <alignment vertical="center" wrapText="1"/>
    </xf>
    <xf numFmtId="165" fontId="9" fillId="0" borderId="7" xfId="0" applyNumberFormat="1" applyFont="1" applyFill="1" applyBorder="1" applyAlignment="1" applyProtection="1">
      <alignment vertical="center" wrapText="1"/>
    </xf>
    <xf numFmtId="165" fontId="9" fillId="0" borderId="0" xfId="0" applyNumberFormat="1" applyFont="1" applyFill="1" applyBorder="1" applyAlignment="1" applyProtection="1">
      <alignment vertical="center" wrapText="1"/>
    </xf>
    <xf numFmtId="0" fontId="14" fillId="8" borderId="7" xfId="0" applyFont="1" applyFill="1" applyBorder="1" applyAlignment="1" applyProtection="1">
      <alignment horizontal="left" vertical="center" wrapText="1"/>
    </xf>
    <xf numFmtId="0" fontId="14" fillId="8" borderId="0" xfId="0" applyFont="1" applyFill="1" applyBorder="1" applyAlignment="1" applyProtection="1">
      <alignment horizontal="left" vertical="center" wrapText="1"/>
    </xf>
    <xf numFmtId="1" fontId="5" fillId="0" borderId="0" xfId="0" applyNumberFormat="1" applyFont="1" applyFill="1" applyBorder="1" applyAlignment="1" applyProtection="1">
      <alignment horizontal="center" vertical="center" wrapText="1"/>
    </xf>
    <xf numFmtId="0" fontId="18" fillId="0" borderId="0" xfId="0" applyFont="1" applyFill="1" applyBorder="1" applyAlignment="1" applyProtection="1">
      <alignment horizontal="left" vertical="center"/>
    </xf>
    <xf numFmtId="169" fontId="5" fillId="0" borderId="0" xfId="0" applyNumberFormat="1"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1" fontId="5" fillId="6" borderId="35" xfId="0" applyNumberFormat="1" applyFont="1" applyFill="1" applyBorder="1" applyAlignment="1" applyProtection="1">
      <alignment horizontal="center" vertical="center" wrapText="1"/>
      <protection locked="0"/>
    </xf>
    <xf numFmtId="1" fontId="5" fillId="6" borderId="37" xfId="0" applyNumberFormat="1" applyFont="1" applyFill="1" applyBorder="1" applyAlignment="1" applyProtection="1">
      <alignment horizontal="center" vertical="center" wrapText="1"/>
      <protection locked="0"/>
    </xf>
    <xf numFmtId="1" fontId="5" fillId="6" borderId="38" xfId="0" applyNumberFormat="1" applyFont="1" applyFill="1" applyBorder="1" applyAlignment="1" applyProtection="1">
      <alignment horizontal="center" vertical="center" wrapText="1"/>
      <protection locked="0"/>
    </xf>
    <xf numFmtId="167" fontId="9" fillId="6" borderId="65" xfId="0" applyNumberFormat="1" applyFont="1" applyFill="1" applyBorder="1" applyAlignment="1" applyProtection="1">
      <alignment horizontal="right" vertical="center" wrapText="1"/>
      <protection locked="0"/>
    </xf>
    <xf numFmtId="167" fontId="9" fillId="6" borderId="66" xfId="0" applyNumberFormat="1" applyFont="1" applyFill="1" applyBorder="1" applyAlignment="1" applyProtection="1">
      <alignment horizontal="right" vertical="center" wrapText="1"/>
      <protection locked="0"/>
    </xf>
    <xf numFmtId="167" fontId="9" fillId="6" borderId="67" xfId="0" applyNumberFormat="1" applyFont="1" applyFill="1" applyBorder="1" applyAlignment="1" applyProtection="1">
      <alignment horizontal="right" vertical="center" wrapText="1"/>
      <protection locked="0"/>
    </xf>
    <xf numFmtId="0" fontId="5" fillId="6" borderId="71" xfId="0" applyFont="1" applyFill="1" applyBorder="1" applyAlignment="1" applyProtection="1">
      <alignment horizontal="center" vertical="center" wrapText="1"/>
      <protection locked="0"/>
    </xf>
    <xf numFmtId="0" fontId="5" fillId="6" borderId="61" xfId="0" applyFont="1" applyFill="1" applyBorder="1" applyAlignment="1" applyProtection="1">
      <alignment horizontal="center" vertical="center" wrapText="1"/>
      <protection locked="0"/>
    </xf>
    <xf numFmtId="0" fontId="5" fillId="6" borderId="72" xfId="0" applyFont="1" applyFill="1" applyBorder="1" applyAlignment="1" applyProtection="1">
      <alignment horizontal="center" vertical="center" wrapText="1"/>
      <protection locked="0"/>
    </xf>
    <xf numFmtId="0" fontId="5" fillId="6" borderId="73" xfId="0" applyFont="1" applyFill="1" applyBorder="1" applyAlignment="1" applyProtection="1">
      <alignment horizontal="center" vertical="center" wrapText="1"/>
      <protection locked="0"/>
    </xf>
    <xf numFmtId="167" fontId="9" fillId="6" borderId="71" xfId="0" applyNumberFormat="1" applyFont="1" applyFill="1" applyBorder="1" applyAlignment="1" applyProtection="1">
      <alignment horizontal="right" vertical="center" wrapText="1"/>
      <protection locked="0"/>
    </xf>
    <xf numFmtId="167" fontId="9" fillId="6" borderId="61" xfId="0" applyNumberFormat="1" applyFont="1" applyFill="1" applyBorder="1" applyAlignment="1" applyProtection="1">
      <alignment horizontal="right" vertical="center" wrapText="1"/>
      <protection locked="0"/>
    </xf>
    <xf numFmtId="167" fontId="9" fillId="6" borderId="72" xfId="0" applyNumberFormat="1" applyFont="1" applyFill="1" applyBorder="1" applyAlignment="1" applyProtection="1">
      <alignment horizontal="right" vertical="center" wrapText="1"/>
      <protection locked="0"/>
    </xf>
    <xf numFmtId="167" fontId="9" fillId="6" borderId="73" xfId="0" applyNumberFormat="1" applyFont="1" applyFill="1" applyBorder="1" applyAlignment="1" applyProtection="1">
      <alignment horizontal="right" vertical="center" wrapText="1"/>
      <protection locked="0"/>
    </xf>
    <xf numFmtId="167" fontId="9" fillId="6" borderId="62" xfId="0" applyNumberFormat="1" applyFont="1" applyFill="1" applyBorder="1" applyAlignment="1" applyProtection="1">
      <alignment horizontal="right" vertical="center" wrapText="1"/>
      <protection locked="0"/>
    </xf>
    <xf numFmtId="167" fontId="9" fillId="6" borderId="60" xfId="0" applyNumberFormat="1" applyFont="1" applyFill="1" applyBorder="1" applyAlignment="1" applyProtection="1">
      <alignment horizontal="right" vertical="center" wrapText="1"/>
      <protection locked="0"/>
    </xf>
    <xf numFmtId="0" fontId="5" fillId="6" borderId="61" xfId="0" applyFont="1" applyFill="1" applyBorder="1" applyAlignment="1" applyProtection="1">
      <alignment horizontal="center" vertical="center"/>
      <protection locked="0"/>
    </xf>
    <xf numFmtId="0" fontId="5" fillId="6" borderId="58" xfId="0" applyFont="1" applyFill="1" applyBorder="1" applyAlignment="1" applyProtection="1">
      <alignment horizontal="center" vertical="center"/>
      <protection locked="0"/>
    </xf>
    <xf numFmtId="167" fontId="9" fillId="6" borderId="61" xfId="0" applyNumberFormat="1" applyFont="1" applyFill="1" applyBorder="1" applyAlignment="1" applyProtection="1">
      <alignment horizontal="right" vertical="center"/>
      <protection locked="0"/>
    </xf>
    <xf numFmtId="167" fontId="9" fillId="6" borderId="58" xfId="0" applyNumberFormat="1" applyFont="1" applyFill="1" applyBorder="1" applyAlignment="1" applyProtection="1">
      <alignment horizontal="right" vertical="center"/>
      <protection locked="0"/>
    </xf>
    <xf numFmtId="0" fontId="8" fillId="2" borderId="6" xfId="0" applyFont="1" applyFill="1" applyBorder="1" applyAlignment="1" applyProtection="1">
      <alignment vertical="center" wrapText="1"/>
    </xf>
    <xf numFmtId="0" fontId="14" fillId="4" borderId="6" xfId="0" applyFont="1" applyFill="1" applyBorder="1" applyAlignment="1" applyProtection="1">
      <alignment vertical="center" wrapText="1"/>
    </xf>
    <xf numFmtId="0" fontId="5" fillId="4" borderId="15" xfId="0" applyFont="1" applyFill="1" applyBorder="1" applyAlignment="1" applyProtection="1">
      <alignment horizontal="left" vertical="center" wrapText="1"/>
    </xf>
    <xf numFmtId="0" fontId="5" fillId="0" borderId="76" xfId="0" applyFont="1" applyFill="1" applyBorder="1" applyAlignment="1" applyProtection="1">
      <alignment horizontal="center" vertical="center" wrapText="1"/>
    </xf>
    <xf numFmtId="0" fontId="5" fillId="0" borderId="78" xfId="0" applyFont="1" applyFill="1" applyBorder="1" applyAlignment="1" applyProtection="1">
      <alignment horizontal="center" vertical="center" wrapText="1"/>
    </xf>
    <xf numFmtId="0" fontId="5" fillId="0" borderId="77" xfId="0" applyFont="1" applyFill="1" applyBorder="1" applyAlignment="1" applyProtection="1">
      <alignment horizontal="center" vertical="center" wrapText="1"/>
    </xf>
    <xf numFmtId="0" fontId="21" fillId="0" borderId="0" xfId="3" applyFont="1" applyFill="1" applyBorder="1" applyAlignment="1" applyProtection="1">
      <alignment vertical="top"/>
    </xf>
    <xf numFmtId="0" fontId="20" fillId="0" borderId="0" xfId="3" applyFont="1" applyFill="1" applyBorder="1" applyAlignment="1">
      <alignment horizontal="left" vertical="top"/>
    </xf>
    <xf numFmtId="0" fontId="20" fillId="0" borderId="0" xfId="3" applyFont="1" applyFill="1" applyBorder="1" applyAlignment="1">
      <alignment horizontal="left" vertical="center"/>
    </xf>
    <xf numFmtId="0" fontId="24" fillId="0" borderId="0" xfId="3" applyFont="1" applyFill="1" applyBorder="1" applyAlignment="1">
      <alignment horizontal="left" vertical="center"/>
    </xf>
    <xf numFmtId="0" fontId="13" fillId="0" borderId="0" xfId="0" applyFont="1" applyFill="1" applyBorder="1" applyAlignment="1" applyProtection="1">
      <alignment horizontal="center" vertical="center" wrapText="1"/>
    </xf>
    <xf numFmtId="165" fontId="9" fillId="0" borderId="0" xfId="0" quotePrefix="1" applyNumberFormat="1" applyFont="1" applyFill="1" applyBorder="1" applyAlignment="1" applyProtection="1">
      <alignment horizontal="center" vertical="center" wrapText="1"/>
    </xf>
    <xf numFmtId="165" fontId="9" fillId="0" borderId="0" xfId="0" applyNumberFormat="1" applyFont="1" applyFill="1" applyBorder="1" applyAlignment="1" applyProtection="1">
      <alignment horizontal="left" vertical="center" wrapText="1"/>
    </xf>
    <xf numFmtId="0" fontId="5"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right" vertical="center" wrapText="1"/>
    </xf>
    <xf numFmtId="165" fontId="9" fillId="0" borderId="0" xfId="0" applyNumberFormat="1" applyFont="1" applyFill="1" applyBorder="1" applyAlignment="1" applyProtection="1">
      <alignment horizontal="center" vertical="center" wrapText="1"/>
    </xf>
    <xf numFmtId="0" fontId="9" fillId="0" borderId="0" xfId="0" applyFont="1" applyFill="1" applyBorder="1" applyAlignment="1" applyProtection="1">
      <alignment horizontal="right" vertical="center" wrapText="1"/>
    </xf>
    <xf numFmtId="0" fontId="13" fillId="0" borderId="86" xfId="0" applyFont="1" applyFill="1" applyBorder="1" applyAlignment="1" applyProtection="1">
      <alignment horizontal="center" vertical="center" wrapText="1"/>
    </xf>
    <xf numFmtId="0" fontId="14" fillId="0" borderId="86" xfId="0" applyFont="1" applyFill="1" applyBorder="1" applyAlignment="1" applyProtection="1">
      <alignment vertical="center" wrapText="1"/>
    </xf>
    <xf numFmtId="0" fontId="5" fillId="0" borderId="0" xfId="0" applyFont="1" applyFill="1" applyBorder="1" applyAlignment="1" applyProtection="1">
      <alignment horizontal="right" vertical="center"/>
    </xf>
    <xf numFmtId="0" fontId="13" fillId="0" borderId="0" xfId="0" applyFont="1" applyFill="1" applyBorder="1" applyAlignment="1" applyProtection="1">
      <alignment horizontal="right" vertical="center"/>
    </xf>
    <xf numFmtId="0" fontId="13" fillId="0" borderId="0" xfId="0" applyFont="1" applyFill="1" applyBorder="1" applyAlignment="1" applyProtection="1">
      <alignment horizontal="center" vertical="center"/>
    </xf>
    <xf numFmtId="9" fontId="5" fillId="4" borderId="15" xfId="1" applyFont="1" applyFill="1" applyBorder="1" applyAlignment="1" applyProtection="1">
      <alignment horizontal="right" vertical="center" wrapText="1"/>
    </xf>
    <xf numFmtId="167" fontId="14" fillId="3" borderId="88" xfId="0" applyNumberFormat="1" applyFont="1" applyFill="1" applyBorder="1" applyAlignment="1" applyProtection="1">
      <alignment horizontal="right" vertical="center" wrapText="1"/>
    </xf>
    <xf numFmtId="0" fontId="9"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right" vertical="center" wrapText="1"/>
    </xf>
    <xf numFmtId="0" fontId="5" fillId="0" borderId="10" xfId="0" applyFont="1" applyFill="1" applyBorder="1" applyAlignment="1" applyProtection="1">
      <alignment horizontal="right" vertical="center" wrapText="1"/>
    </xf>
    <xf numFmtId="0" fontId="14" fillId="0" borderId="0" xfId="0" applyFont="1" applyFill="1" applyBorder="1" applyAlignment="1" applyProtection="1">
      <alignment horizontal="left" vertical="center" wrapText="1"/>
    </xf>
    <xf numFmtId="0" fontId="5" fillId="0" borderId="0" xfId="0" applyFont="1" applyFill="1" applyBorder="1" applyAlignment="1" applyProtection="1">
      <alignment horizontal="right" vertical="center" wrapText="1"/>
    </xf>
    <xf numFmtId="0" fontId="5" fillId="0" borderId="10" xfId="0" applyFont="1" applyFill="1" applyBorder="1" applyAlignment="1" applyProtection="1">
      <alignment horizontal="left" vertical="center" wrapText="1"/>
    </xf>
    <xf numFmtId="0" fontId="14" fillId="0" borderId="0" xfId="0" applyFont="1" applyFill="1" applyBorder="1" applyAlignment="1" applyProtection="1">
      <alignment horizontal="center" vertical="center" wrapText="1"/>
    </xf>
    <xf numFmtId="0" fontId="9" fillId="0" borderId="1" xfId="0" applyFont="1" applyFill="1" applyBorder="1" applyAlignment="1" applyProtection="1">
      <alignment horizontal="right" vertical="center" wrapText="1"/>
    </xf>
    <xf numFmtId="0" fontId="5" fillId="0" borderId="89" xfId="0" applyFont="1" applyFill="1" applyBorder="1" applyAlignment="1" applyProtection="1">
      <alignment horizontal="center" vertical="center" wrapText="1"/>
    </xf>
    <xf numFmtId="170" fontId="9" fillId="6" borderId="71" xfId="0" applyNumberFormat="1" applyFont="1" applyFill="1" applyBorder="1" applyAlignment="1" applyProtection="1">
      <alignment horizontal="center" vertical="center" wrapText="1"/>
      <protection locked="0"/>
    </xf>
    <xf numFmtId="0" fontId="5" fillId="6" borderId="90" xfId="0" applyNumberFormat="1" applyFont="1" applyFill="1" applyBorder="1" applyAlignment="1" applyProtection="1">
      <alignment horizontal="center" vertical="center"/>
      <protection locked="0"/>
    </xf>
    <xf numFmtId="0" fontId="5" fillId="6" borderId="91" xfId="0" applyNumberFormat="1" applyFont="1" applyFill="1" applyBorder="1" applyAlignment="1" applyProtection="1">
      <alignment horizontal="center" vertical="center"/>
      <protection locked="0"/>
    </xf>
    <xf numFmtId="171" fontId="5" fillId="6" borderId="92" xfId="0" applyNumberFormat="1" applyFont="1" applyFill="1" applyBorder="1" applyAlignment="1" applyProtection="1">
      <alignment horizontal="center" vertical="center" wrapText="1"/>
      <protection locked="0"/>
    </xf>
    <xf numFmtId="0" fontId="5" fillId="6" borderId="91" xfId="0" applyNumberFormat="1" applyFont="1" applyFill="1" applyBorder="1" applyAlignment="1" applyProtection="1">
      <alignment horizontal="center" vertical="center" wrapText="1"/>
      <protection locked="0"/>
    </xf>
    <xf numFmtId="0" fontId="13" fillId="0" borderId="93" xfId="0" applyNumberFormat="1" applyFont="1" applyFill="1" applyBorder="1" applyAlignment="1" applyProtection="1">
      <alignment horizontal="center" vertical="center" wrapText="1"/>
    </xf>
    <xf numFmtId="171" fontId="13" fillId="0" borderId="93" xfId="0" applyNumberFormat="1" applyFont="1" applyFill="1" applyBorder="1" applyAlignment="1" applyProtection="1">
      <alignment horizontal="center" vertical="center" wrapText="1"/>
    </xf>
    <xf numFmtId="164" fontId="5" fillId="0" borderId="94" xfId="0" applyNumberFormat="1" applyFont="1" applyFill="1" applyBorder="1" applyAlignment="1" applyProtection="1">
      <alignment horizontal="center" vertical="center" wrapText="1"/>
    </xf>
    <xf numFmtId="164" fontId="5" fillId="0" borderId="10" xfId="0" applyNumberFormat="1" applyFont="1" applyFill="1" applyBorder="1" applyAlignment="1" applyProtection="1">
      <alignment horizontal="center" vertical="center" wrapText="1"/>
    </xf>
    <xf numFmtId="164" fontId="13" fillId="0" borderId="88" xfId="0" applyNumberFormat="1" applyFont="1" applyFill="1" applyBorder="1" applyAlignment="1" applyProtection="1">
      <alignment horizontal="center" vertical="center" wrapText="1"/>
      <protection locked="0"/>
    </xf>
    <xf numFmtId="170" fontId="9" fillId="6" borderId="61" xfId="0" applyNumberFormat="1" applyFont="1" applyFill="1" applyBorder="1" applyAlignment="1" applyProtection="1">
      <alignment horizontal="center" vertical="center" wrapText="1"/>
      <protection locked="0"/>
    </xf>
    <xf numFmtId="167" fontId="9" fillId="6" borderId="58" xfId="0" applyNumberFormat="1" applyFont="1" applyFill="1" applyBorder="1" applyAlignment="1" applyProtection="1">
      <alignment horizontal="right" vertical="center" wrapText="1"/>
      <protection locked="0"/>
    </xf>
    <xf numFmtId="167" fontId="9" fillId="0" borderId="94" xfId="0" applyNumberFormat="1" applyFont="1" applyFill="1" applyBorder="1" applyAlignment="1" applyProtection="1">
      <alignment horizontal="right" vertical="center" wrapText="1"/>
    </xf>
    <xf numFmtId="167" fontId="9" fillId="0" borderId="96" xfId="0" applyNumberFormat="1" applyFont="1" applyFill="1" applyBorder="1" applyAlignment="1" applyProtection="1">
      <alignment horizontal="right" vertical="center" wrapText="1"/>
    </xf>
    <xf numFmtId="170" fontId="9" fillId="6" borderId="72" xfId="0" applyNumberFormat="1" applyFont="1" applyFill="1" applyBorder="1" applyAlignment="1" applyProtection="1">
      <alignment horizontal="center" vertical="center" wrapText="1"/>
      <protection locked="0"/>
    </xf>
    <xf numFmtId="170" fontId="9" fillId="6" borderId="73" xfId="0" applyNumberFormat="1" applyFont="1" applyFill="1" applyBorder="1" applyAlignment="1" applyProtection="1">
      <alignment horizontal="center" vertical="center" wrapText="1"/>
      <protection locked="0"/>
    </xf>
    <xf numFmtId="167" fontId="14" fillId="3" borderId="97" xfId="0" applyNumberFormat="1" applyFont="1" applyFill="1" applyBorder="1" applyAlignment="1" applyProtection="1">
      <alignment horizontal="right" vertical="center" wrapText="1"/>
    </xf>
    <xf numFmtId="170" fontId="9" fillId="6" borderId="98" xfId="0" applyNumberFormat="1" applyFont="1" applyFill="1" applyBorder="1" applyAlignment="1" applyProtection="1">
      <alignment horizontal="center" vertical="center" wrapText="1"/>
      <protection locked="0"/>
    </xf>
    <xf numFmtId="168" fontId="9" fillId="6" borderId="99" xfId="2" applyNumberFormat="1" applyFont="1" applyFill="1" applyBorder="1" applyAlignment="1" applyProtection="1">
      <alignment horizontal="right" vertical="center" wrapText="1"/>
      <protection locked="0"/>
    </xf>
    <xf numFmtId="170" fontId="9" fillId="6" borderId="100" xfId="0" applyNumberFormat="1" applyFont="1" applyFill="1" applyBorder="1" applyAlignment="1" applyProtection="1">
      <alignment horizontal="center" vertical="center" wrapText="1"/>
      <protection locked="0"/>
    </xf>
    <xf numFmtId="168" fontId="9" fillId="6" borderId="101" xfId="2" applyNumberFormat="1" applyFont="1" applyFill="1" applyBorder="1" applyAlignment="1" applyProtection="1">
      <alignment horizontal="right" vertical="center" wrapText="1"/>
      <protection locked="0"/>
    </xf>
    <xf numFmtId="171" fontId="9" fillId="0" borderId="0" xfId="1" applyNumberFormat="1" applyFont="1" applyFill="1" applyBorder="1" applyAlignment="1" applyProtection="1">
      <alignment horizontal="center" vertical="center" wrapText="1"/>
    </xf>
    <xf numFmtId="171" fontId="9" fillId="0" borderId="94" xfId="1" applyNumberFormat="1" applyFont="1" applyFill="1" applyBorder="1" applyAlignment="1" applyProtection="1">
      <alignment horizontal="center" vertical="center" wrapText="1"/>
    </xf>
    <xf numFmtId="167" fontId="9" fillId="6" borderId="95" xfId="0" applyNumberFormat="1" applyFont="1" applyFill="1" applyBorder="1" applyAlignment="1" applyProtection="1">
      <alignment horizontal="right" vertical="center" wrapText="1"/>
      <protection locked="0"/>
    </xf>
    <xf numFmtId="167" fontId="14" fillId="3" borderId="40" xfId="0" applyNumberFormat="1" applyFont="1" applyFill="1" applyBorder="1" applyAlignment="1" applyProtection="1">
      <alignment horizontal="right" vertical="center" wrapText="1"/>
    </xf>
    <xf numFmtId="167" fontId="9" fillId="0" borderId="103" xfId="0" applyNumberFormat="1" applyFont="1" applyFill="1" applyBorder="1" applyAlignment="1" applyProtection="1">
      <alignment horizontal="right" vertical="center" wrapText="1"/>
    </xf>
    <xf numFmtId="0" fontId="14" fillId="8" borderId="0" xfId="0" applyFont="1" applyFill="1" applyBorder="1" applyAlignment="1" applyProtection="1">
      <alignment horizontal="right" vertical="center" wrapText="1"/>
    </xf>
    <xf numFmtId="0" fontId="13" fillId="0" borderId="104" xfId="0" applyNumberFormat="1" applyFont="1" applyFill="1" applyBorder="1" applyAlignment="1" applyProtection="1">
      <alignment horizontal="center" vertical="center" wrapText="1"/>
    </xf>
    <xf numFmtId="171" fontId="13" fillId="0" borderId="104" xfId="0" applyNumberFormat="1" applyFont="1" applyFill="1" applyBorder="1" applyAlignment="1" applyProtection="1">
      <alignment horizontal="center" vertical="center" wrapText="1"/>
    </xf>
    <xf numFmtId="167" fontId="9" fillId="0" borderId="105" xfId="0" applyNumberFormat="1" applyFont="1" applyFill="1" applyBorder="1" applyAlignment="1" applyProtection="1">
      <alignment horizontal="right" vertical="center" wrapText="1"/>
    </xf>
    <xf numFmtId="167" fontId="14" fillId="3" borderId="106" xfId="0" applyNumberFormat="1" applyFont="1" applyFill="1" applyBorder="1" applyAlignment="1" applyProtection="1">
      <alignment horizontal="right" vertical="center" wrapText="1"/>
    </xf>
    <xf numFmtId="166" fontId="9" fillId="0" borderId="107" xfId="1" applyNumberFormat="1" applyFont="1" applyFill="1" applyBorder="1" applyAlignment="1" applyProtection="1">
      <alignment horizontal="center" vertical="center" wrapText="1"/>
    </xf>
    <xf numFmtId="167" fontId="9" fillId="0" borderId="107" xfId="0" applyNumberFormat="1" applyFont="1" applyFill="1" applyBorder="1" applyAlignment="1" applyProtection="1">
      <alignment horizontal="right" vertical="center" wrapText="1"/>
    </xf>
    <xf numFmtId="167" fontId="9" fillId="0" borderId="113" xfId="0" applyNumberFormat="1" applyFont="1" applyFill="1" applyBorder="1" applyAlignment="1" applyProtection="1">
      <alignment horizontal="right" vertical="center" wrapText="1"/>
    </xf>
    <xf numFmtId="168" fontId="14" fillId="3" borderId="88" xfId="0" applyNumberFormat="1" applyFont="1" applyFill="1" applyBorder="1" applyAlignment="1" applyProtection="1">
      <alignment horizontal="right" vertical="center" wrapText="1"/>
    </xf>
    <xf numFmtId="167" fontId="9" fillId="0" borderId="117" xfId="0" applyNumberFormat="1" applyFont="1" applyFill="1" applyBorder="1" applyAlignment="1" applyProtection="1">
      <alignment horizontal="right" vertical="center" wrapText="1"/>
    </xf>
    <xf numFmtId="167" fontId="9" fillId="0" borderId="116" xfId="0" applyNumberFormat="1" applyFont="1" applyFill="1" applyBorder="1" applyAlignment="1" applyProtection="1">
      <alignment horizontal="right" vertical="center" wrapText="1"/>
    </xf>
    <xf numFmtId="166" fontId="13" fillId="0" borderId="10" xfId="1" quotePrefix="1" applyNumberFormat="1" applyFont="1" applyFill="1" applyBorder="1" applyAlignment="1" applyProtection="1">
      <alignment horizontal="right" vertical="center" wrapText="1"/>
    </xf>
    <xf numFmtId="0" fontId="24" fillId="9" borderId="118" xfId="3" applyFont="1" applyFill="1" applyBorder="1" applyAlignment="1">
      <alignment horizontal="left" vertical="center" wrapText="1"/>
    </xf>
    <xf numFmtId="0" fontId="24" fillId="9" borderId="119" xfId="3" applyFont="1" applyFill="1" applyBorder="1" applyAlignment="1">
      <alignment horizontal="left" vertical="center" wrapText="1"/>
    </xf>
    <xf numFmtId="0" fontId="24" fillId="0" borderId="122" xfId="3" applyFont="1" applyFill="1" applyBorder="1" applyAlignment="1">
      <alignment horizontal="left" vertical="center" wrapText="1"/>
    </xf>
    <xf numFmtId="0" fontId="20" fillId="0" borderId="123" xfId="3" applyFont="1" applyFill="1" applyBorder="1" applyAlignment="1">
      <alignment horizontal="left" vertical="center" wrapText="1"/>
    </xf>
    <xf numFmtId="0" fontId="20" fillId="0" borderId="123" xfId="3" applyFont="1" applyFill="1" applyBorder="1" applyAlignment="1">
      <alignment horizontal="justify" vertical="center" wrapText="1"/>
    </xf>
    <xf numFmtId="0" fontId="24" fillId="0" borderId="124" xfId="3" applyFont="1" applyFill="1" applyBorder="1" applyAlignment="1">
      <alignment horizontal="left" vertical="center" wrapText="1"/>
    </xf>
    <xf numFmtId="0" fontId="20" fillId="0" borderId="125" xfId="3" applyFont="1" applyFill="1" applyBorder="1" applyAlignment="1">
      <alignment horizontal="left" vertical="center" wrapText="1"/>
    </xf>
    <xf numFmtId="0" fontId="20" fillId="0" borderId="0" xfId="3" applyFont="1" applyFill="1" applyBorder="1" applyAlignment="1" applyProtection="1">
      <alignment horizontal="left" vertical="top"/>
    </xf>
    <xf numFmtId="0" fontId="20" fillId="0" borderId="14" xfId="3" applyFont="1" applyFill="1" applyBorder="1" applyAlignment="1" applyProtection="1">
      <alignment horizontal="left" vertical="top"/>
    </xf>
    <xf numFmtId="0" fontId="26" fillId="0" borderId="7" xfId="3" applyFont="1" applyFill="1" applyBorder="1" applyAlignment="1" applyProtection="1">
      <alignment horizontal="left" vertical="top"/>
    </xf>
    <xf numFmtId="0" fontId="26" fillId="0" borderId="0" xfId="3" applyFont="1" applyFill="1" applyBorder="1" applyAlignment="1" applyProtection="1">
      <alignment horizontal="left" vertical="top"/>
    </xf>
    <xf numFmtId="4" fontId="26" fillId="0" borderId="0" xfId="3" applyNumberFormat="1" applyFont="1" applyFill="1" applyBorder="1" applyAlignment="1" applyProtection="1">
      <alignment horizontal="right" vertical="top"/>
      <protection locked="0"/>
    </xf>
    <xf numFmtId="4" fontId="26" fillId="0" borderId="0" xfId="3" applyNumberFormat="1" applyFont="1" applyFill="1" applyBorder="1" applyAlignment="1" applyProtection="1">
      <alignment horizontal="right" vertical="top"/>
    </xf>
    <xf numFmtId="173" fontId="26" fillId="0" borderId="0" xfId="3" applyNumberFormat="1" applyFont="1" applyFill="1" applyBorder="1" applyAlignment="1" applyProtection="1">
      <alignment horizontal="right" vertical="top"/>
      <protection locked="0"/>
    </xf>
    <xf numFmtId="0" fontId="26" fillId="0" borderId="9" xfId="3" applyFont="1" applyFill="1" applyBorder="1" applyAlignment="1" applyProtection="1">
      <alignment horizontal="left" vertical="top"/>
    </xf>
    <xf numFmtId="0" fontId="26" fillId="0" borderId="10" xfId="3" applyFont="1" applyFill="1" applyBorder="1" applyAlignment="1" applyProtection="1">
      <alignment horizontal="left" vertical="top"/>
    </xf>
    <xf numFmtId="0" fontId="20" fillId="0" borderId="15" xfId="3" applyFont="1" applyFill="1" applyBorder="1" applyAlignment="1" applyProtection="1">
      <alignment horizontal="left" vertical="top"/>
    </xf>
    <xf numFmtId="0" fontId="3" fillId="0" borderId="0" xfId="3" applyFill="1" applyBorder="1" applyAlignment="1">
      <alignment horizontal="left" vertical="top"/>
    </xf>
    <xf numFmtId="0" fontId="26" fillId="0" borderId="0" xfId="3" applyFont="1" applyFill="1" applyBorder="1" applyAlignment="1" applyProtection="1">
      <alignment horizontal="right" vertical="top"/>
    </xf>
    <xf numFmtId="0" fontId="25" fillId="0" borderId="4" xfId="3" applyFont="1" applyFill="1" applyBorder="1" applyAlignment="1" applyProtection="1">
      <alignment horizontal="left" vertical="top"/>
    </xf>
    <xf numFmtId="0" fontId="26" fillId="0" borderId="5" xfId="3" applyFont="1" applyFill="1" applyBorder="1" applyAlignment="1" applyProtection="1">
      <alignment horizontal="left" vertical="top"/>
    </xf>
    <xf numFmtId="0" fontId="26" fillId="0" borderId="5" xfId="3" applyFont="1" applyFill="1" applyBorder="1" applyAlignment="1" applyProtection="1">
      <alignment horizontal="right" vertical="top"/>
    </xf>
    <xf numFmtId="0" fontId="26" fillId="0" borderId="6" xfId="3" applyFont="1" applyFill="1" applyBorder="1" applyAlignment="1" applyProtection="1">
      <alignment horizontal="left" vertical="top"/>
      <protection locked="0"/>
    </xf>
    <xf numFmtId="0" fontId="26" fillId="0" borderId="14" xfId="3" applyFont="1" applyFill="1" applyBorder="1" applyAlignment="1" applyProtection="1">
      <alignment horizontal="left" vertical="top"/>
      <protection locked="0"/>
    </xf>
    <xf numFmtId="0" fontId="26" fillId="0" borderId="0" xfId="3" applyFont="1" applyFill="1" applyBorder="1" applyAlignment="1" applyProtection="1">
      <alignment horizontal="left" vertical="top"/>
      <protection locked="0"/>
    </xf>
    <xf numFmtId="0" fontId="27" fillId="0" borderId="14" xfId="3" applyFont="1" applyFill="1" applyBorder="1" applyAlignment="1" applyProtection="1">
      <alignment horizontal="left" vertical="top"/>
      <protection locked="0"/>
    </xf>
    <xf numFmtId="0" fontId="26" fillId="0" borderId="10" xfId="3" applyFont="1" applyFill="1" applyBorder="1" applyAlignment="1" applyProtection="1">
      <alignment horizontal="right" vertical="top"/>
    </xf>
    <xf numFmtId="0" fontId="26" fillId="0" borderId="15" xfId="3" applyFont="1" applyFill="1" applyBorder="1" applyAlignment="1" applyProtection="1">
      <alignment horizontal="left" vertical="top"/>
    </xf>
    <xf numFmtId="0" fontId="26" fillId="0" borderId="6" xfId="3" applyFont="1" applyFill="1" applyBorder="1" applyAlignment="1" applyProtection="1">
      <alignment horizontal="left" vertical="top"/>
    </xf>
    <xf numFmtId="0" fontId="26" fillId="0" borderId="14" xfId="3" applyFont="1" applyFill="1" applyBorder="1" applyAlignment="1" applyProtection="1">
      <alignment horizontal="left" vertical="top"/>
    </xf>
    <xf numFmtId="0" fontId="5" fillId="0" borderId="7" xfId="0" quotePrefix="1" applyFont="1" applyFill="1" applyBorder="1" applyAlignment="1" applyProtection="1">
      <alignment vertical="center" wrapText="1"/>
    </xf>
    <xf numFmtId="0" fontId="5" fillId="0" borderId="7" xfId="0" applyFont="1" applyFill="1" applyBorder="1" applyAlignment="1" applyProtection="1">
      <alignment vertical="center" wrapText="1"/>
    </xf>
    <xf numFmtId="0" fontId="26" fillId="0" borderId="0" xfId="3" applyFont="1" applyFill="1" applyBorder="1" applyAlignment="1" applyProtection="1">
      <alignment horizontal="center" vertical="center" wrapText="1"/>
    </xf>
    <xf numFmtId="0" fontId="20" fillId="0" borderId="9" xfId="3" applyFont="1" applyFill="1" applyBorder="1" applyAlignment="1" applyProtection="1">
      <alignment horizontal="left" vertical="top"/>
    </xf>
    <xf numFmtId="0" fontId="20" fillId="0" borderId="10" xfId="3" applyFont="1" applyFill="1" applyBorder="1" applyAlignment="1" applyProtection="1">
      <alignment horizontal="left" vertical="top"/>
    </xf>
    <xf numFmtId="0" fontId="27" fillId="0" borderId="0" xfId="3" applyFont="1" applyFill="1" applyBorder="1" applyAlignment="1" applyProtection="1">
      <alignment horizontal="left" vertical="top"/>
      <protection locked="0"/>
    </xf>
    <xf numFmtId="0" fontId="26" fillId="0" borderId="7" xfId="3" applyFont="1" applyFill="1" applyBorder="1" applyAlignment="1" applyProtection="1">
      <alignment horizontal="left" vertical="top"/>
    </xf>
    <xf numFmtId="0" fontId="27" fillId="0" borderId="14" xfId="3" applyFont="1" applyFill="1" applyBorder="1" applyAlignment="1" applyProtection="1">
      <alignment horizontal="left" vertical="top" wrapText="1"/>
      <protection locked="0"/>
    </xf>
    <xf numFmtId="0" fontId="25" fillId="0" borderId="0" xfId="3" applyFont="1" applyFill="1" applyBorder="1" applyAlignment="1" applyProtection="1">
      <alignment horizontal="center" vertical="top"/>
    </xf>
    <xf numFmtId="0" fontId="25" fillId="0" borderId="0" xfId="3" applyFont="1" applyFill="1" applyBorder="1" applyAlignment="1" applyProtection="1">
      <alignment horizontal="left" vertical="top"/>
    </xf>
    <xf numFmtId="4" fontId="25" fillId="0" borderId="0" xfId="3" applyNumberFormat="1" applyFont="1" applyFill="1" applyBorder="1" applyAlignment="1" applyProtection="1">
      <alignment horizontal="right" vertical="top"/>
    </xf>
    <xf numFmtId="0" fontId="26" fillId="0" borderId="0" xfId="3" applyFont="1" applyFill="1" applyBorder="1" applyAlignment="1" applyProtection="1">
      <alignment horizontal="left" vertical="top"/>
    </xf>
    <xf numFmtId="0" fontId="0" fillId="0" borderId="0" xfId="0" applyFill="1" applyBorder="1" applyAlignment="1">
      <alignment horizontal="center" vertical="center" wrapText="1"/>
    </xf>
    <xf numFmtId="0" fontId="25" fillId="9" borderId="126" xfId="3" applyFont="1" applyFill="1" applyBorder="1" applyAlignment="1" applyProtection="1">
      <alignment horizontal="center" vertical="top"/>
    </xf>
    <xf numFmtId="0" fontId="26" fillId="0" borderId="126" xfId="3" applyFont="1" applyFill="1" applyBorder="1" applyAlignment="1" applyProtection="1">
      <alignment horizontal="left" vertical="top"/>
    </xf>
    <xf numFmtId="4" fontId="26" fillId="0" borderId="126" xfId="3" applyNumberFormat="1" applyFont="1" applyFill="1" applyBorder="1" applyAlignment="1" applyProtection="1">
      <alignment horizontal="right" vertical="top"/>
      <protection locked="0"/>
    </xf>
    <xf numFmtId="0" fontId="26" fillId="5" borderId="126" xfId="3" applyFont="1" applyFill="1" applyBorder="1" applyAlignment="1" applyProtection="1">
      <alignment horizontal="left" vertical="top"/>
    </xf>
    <xf numFmtId="4" fontId="26" fillId="5" borderId="126" xfId="3" applyNumberFormat="1" applyFont="1" applyFill="1" applyBorder="1" applyAlignment="1" applyProtection="1">
      <alignment horizontal="right" vertical="top"/>
    </xf>
    <xf numFmtId="173" fontId="26" fillId="0" borderId="126" xfId="3" applyNumberFormat="1" applyFont="1" applyFill="1" applyBorder="1" applyAlignment="1" applyProtection="1">
      <alignment horizontal="right" vertical="top"/>
      <protection locked="0"/>
    </xf>
    <xf numFmtId="4" fontId="25" fillId="10" borderId="126" xfId="3" applyNumberFormat="1" applyFont="1" applyFill="1" applyBorder="1" applyAlignment="1" applyProtection="1">
      <alignment horizontal="right" vertical="top"/>
    </xf>
    <xf numFmtId="0" fontId="25" fillId="10" borderId="126" xfId="3" applyFont="1" applyFill="1" applyBorder="1" applyAlignment="1" applyProtection="1">
      <alignment horizontal="left" vertical="top"/>
    </xf>
    <xf numFmtId="171" fontId="26" fillId="0" borderId="126" xfId="3" applyNumberFormat="1" applyFont="1" applyFill="1" applyBorder="1" applyAlignment="1" applyProtection="1">
      <alignment horizontal="right" vertical="top"/>
      <protection locked="0"/>
    </xf>
    <xf numFmtId="0" fontId="28" fillId="5" borderId="126" xfId="3" applyFont="1" applyFill="1" applyBorder="1" applyAlignment="1" applyProtection="1">
      <alignment horizontal="left" vertical="top"/>
    </xf>
    <xf numFmtId="4" fontId="28" fillId="5" borderId="126" xfId="3" applyNumberFormat="1" applyFont="1" applyFill="1" applyBorder="1" applyAlignment="1" applyProtection="1">
      <alignment horizontal="right" vertical="top"/>
    </xf>
    <xf numFmtId="0" fontId="29" fillId="0" borderId="14" xfId="3" applyFont="1" applyFill="1" applyBorder="1" applyAlignment="1" applyProtection="1">
      <alignment horizontal="left" vertical="top"/>
      <protection locked="0"/>
    </xf>
    <xf numFmtId="0" fontId="5" fillId="0" borderId="10" xfId="0" applyFont="1" applyFill="1" applyBorder="1" applyAlignment="1" applyProtection="1">
      <alignment horizontal="right" vertical="center"/>
    </xf>
    <xf numFmtId="167" fontId="9" fillId="6" borderId="130" xfId="0" applyNumberFormat="1" applyFont="1" applyFill="1" applyBorder="1" applyAlignment="1" applyProtection="1">
      <alignment horizontal="right" vertical="center"/>
      <protection locked="0"/>
    </xf>
    <xf numFmtId="168" fontId="5" fillId="0" borderId="0" xfId="0" applyNumberFormat="1" applyFont="1" applyFill="1" applyBorder="1" applyAlignment="1">
      <alignment horizontal="right" vertical="center"/>
    </xf>
    <xf numFmtId="9" fontId="5" fillId="4" borderId="13" xfId="1" applyNumberFormat="1" applyFont="1" applyFill="1" applyBorder="1" applyAlignment="1" applyProtection="1">
      <alignment horizontal="right" vertical="center" wrapText="1"/>
    </xf>
    <xf numFmtId="168" fontId="9" fillId="0" borderId="88" xfId="2" applyNumberFormat="1" applyFont="1" applyFill="1" applyBorder="1" applyAlignment="1" applyProtection="1">
      <alignment horizontal="right" vertical="center" wrapText="1"/>
    </xf>
    <xf numFmtId="168" fontId="9" fillId="0" borderId="0" xfId="2" applyNumberFormat="1" applyFont="1" applyFill="1" applyBorder="1" applyAlignment="1" applyProtection="1">
      <alignment horizontal="right" vertical="center" wrapText="1"/>
    </xf>
    <xf numFmtId="174" fontId="9" fillId="6" borderId="61" xfId="0" applyNumberFormat="1" applyFont="1" applyFill="1" applyBorder="1" applyAlignment="1" applyProtection="1">
      <alignment horizontal="center" vertical="center" wrapText="1"/>
      <protection locked="0"/>
    </xf>
    <xf numFmtId="174" fontId="9" fillId="6" borderId="58" xfId="0" applyNumberFormat="1" applyFont="1" applyFill="1" applyBorder="1" applyAlignment="1" applyProtection="1">
      <alignment horizontal="center" vertical="center" wrapText="1"/>
      <protection locked="0"/>
    </xf>
    <xf numFmtId="166" fontId="24" fillId="0" borderId="0" xfId="0" applyNumberFormat="1" applyFont="1" applyFill="1" applyBorder="1" applyAlignment="1" applyProtection="1">
      <alignment horizontal="right" vertical="center"/>
    </xf>
    <xf numFmtId="0" fontId="24" fillId="0" borderId="120" xfId="3" applyFont="1" applyFill="1" applyBorder="1" applyAlignment="1">
      <alignment horizontal="left" vertical="center" wrapText="1"/>
    </xf>
    <xf numFmtId="0" fontId="20" fillId="0" borderId="121" xfId="3" applyFont="1" applyFill="1" applyBorder="1" applyAlignment="1">
      <alignment horizontal="left" vertical="center" wrapText="1"/>
    </xf>
    <xf numFmtId="0" fontId="5" fillId="0" borderId="10" xfId="0" applyFont="1" applyFill="1" applyBorder="1" applyAlignment="1" applyProtection="1">
      <alignment horizontal="right" vertical="center" wrapText="1"/>
    </xf>
    <xf numFmtId="0" fontId="5" fillId="0" borderId="0" xfId="0" applyFont="1" applyFill="1" applyBorder="1" applyAlignment="1" applyProtection="1">
      <alignment horizontal="left" vertical="center" wrapText="1"/>
    </xf>
    <xf numFmtId="0" fontId="5" fillId="0" borderId="0" xfId="0" applyFont="1" applyFill="1" applyBorder="1" applyAlignment="1" applyProtection="1">
      <alignment horizontal="right" vertical="center" wrapText="1"/>
    </xf>
    <xf numFmtId="0" fontId="5" fillId="0" borderId="0" xfId="0" applyFont="1" applyFill="1" applyBorder="1" applyAlignment="1" applyProtection="1">
      <alignment horizontal="left" vertical="center"/>
    </xf>
    <xf numFmtId="0" fontId="14" fillId="0" borderId="0" xfId="0" applyFont="1" applyFill="1" applyBorder="1" applyAlignment="1" applyProtection="1">
      <alignment horizontal="right" vertical="center" wrapText="1"/>
    </xf>
    <xf numFmtId="168" fontId="9" fillId="8" borderId="0" xfId="0" applyNumberFormat="1" applyFont="1" applyFill="1" applyBorder="1" applyAlignment="1" applyProtection="1">
      <alignment horizontal="right" vertical="center" wrapText="1"/>
    </xf>
    <xf numFmtId="0" fontId="14"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165" fontId="9" fillId="0" borderId="0" xfId="0" applyNumberFormat="1" applyFont="1" applyFill="1" applyBorder="1" applyAlignment="1" applyProtection="1">
      <alignment horizontal="center" vertical="center" wrapText="1"/>
    </xf>
    <xf numFmtId="0" fontId="14" fillId="8"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5" fillId="8" borderId="0" xfId="0" applyFont="1" applyFill="1" applyBorder="1" applyAlignment="1" applyProtection="1">
      <alignment horizontal="center" vertical="center" wrapText="1"/>
    </xf>
    <xf numFmtId="0" fontId="14" fillId="0" borderId="10" xfId="0" applyFont="1" applyFill="1" applyBorder="1" applyAlignment="1" applyProtection="1">
      <alignment horizontal="center" vertical="center" wrapText="1"/>
    </xf>
    <xf numFmtId="167" fontId="9" fillId="6" borderId="131" xfId="0" applyNumberFormat="1" applyFont="1" applyFill="1" applyBorder="1" applyAlignment="1" applyProtection="1">
      <alignment horizontal="right" vertical="center" wrapText="1"/>
      <protection locked="0"/>
    </xf>
    <xf numFmtId="167" fontId="9" fillId="6" borderId="132" xfId="0" applyNumberFormat="1" applyFont="1" applyFill="1" applyBorder="1" applyAlignment="1" applyProtection="1">
      <alignment horizontal="right" vertical="center" wrapText="1"/>
      <protection locked="0"/>
    </xf>
    <xf numFmtId="0" fontId="1" fillId="0" borderId="0" xfId="4" applyAlignment="1" applyProtection="1">
      <alignment vertical="center"/>
      <protection locked="0"/>
    </xf>
    <xf numFmtId="0" fontId="20" fillId="0" borderId="0" xfId="3" applyFont="1" applyFill="1" applyBorder="1" applyAlignment="1" applyProtection="1">
      <alignment horizontal="left" vertical="center"/>
      <protection locked="0"/>
    </xf>
    <xf numFmtId="0" fontId="20" fillId="0" borderId="4" xfId="3" applyFont="1" applyFill="1" applyBorder="1" applyAlignment="1" applyProtection="1">
      <alignment horizontal="left" vertical="center"/>
      <protection locked="0"/>
    </xf>
    <xf numFmtId="0" fontId="20" fillId="0" borderId="5" xfId="3" applyFont="1" applyFill="1" applyBorder="1" applyAlignment="1" applyProtection="1">
      <alignment horizontal="left" vertical="center"/>
      <protection locked="0"/>
    </xf>
    <xf numFmtId="0" fontId="20" fillId="0" borderId="6" xfId="3" applyFont="1" applyFill="1" applyBorder="1" applyAlignment="1" applyProtection="1">
      <alignment horizontal="left" vertical="center"/>
      <protection locked="0"/>
    </xf>
    <xf numFmtId="0" fontId="25" fillId="9" borderId="7" xfId="3" applyFont="1" applyFill="1" applyBorder="1" applyAlignment="1" applyProtection="1">
      <alignment horizontal="center" vertical="center"/>
      <protection locked="0"/>
    </xf>
    <xf numFmtId="0" fontId="25" fillId="9" borderId="0" xfId="3" applyFont="1" applyFill="1" applyBorder="1" applyAlignment="1" applyProtection="1">
      <alignment horizontal="center" vertical="center"/>
      <protection locked="0"/>
    </xf>
    <xf numFmtId="0" fontId="20" fillId="0" borderId="14" xfId="3" applyFont="1" applyFill="1" applyBorder="1" applyAlignment="1" applyProtection="1">
      <alignment horizontal="left" vertical="center"/>
      <protection locked="0"/>
    </xf>
    <xf numFmtId="0" fontId="26" fillId="0" borderId="7" xfId="3" applyFont="1" applyFill="1" applyBorder="1" applyAlignment="1" applyProtection="1">
      <alignment horizontal="left" vertical="center"/>
      <protection locked="0"/>
    </xf>
    <xf numFmtId="0" fontId="26" fillId="0" borderId="0" xfId="3" applyFont="1" applyFill="1" applyBorder="1" applyAlignment="1" applyProtection="1">
      <alignment horizontal="left" vertical="center"/>
      <protection locked="0"/>
    </xf>
    <xf numFmtId="4" fontId="26" fillId="0" borderId="0" xfId="3" applyNumberFormat="1" applyFont="1" applyFill="1" applyBorder="1" applyAlignment="1" applyProtection="1">
      <alignment horizontal="right" vertical="center"/>
      <protection locked="0"/>
    </xf>
    <xf numFmtId="0" fontId="26" fillId="5" borderId="7" xfId="3" applyFont="1" applyFill="1" applyBorder="1" applyAlignment="1" applyProtection="1">
      <alignment horizontal="left" vertical="center"/>
      <protection locked="0"/>
    </xf>
    <xf numFmtId="0" fontId="26" fillId="5" borderId="0" xfId="3" applyFont="1" applyFill="1" applyBorder="1" applyAlignment="1" applyProtection="1">
      <alignment horizontal="left" vertical="center"/>
      <protection locked="0"/>
    </xf>
    <xf numFmtId="4" fontId="26" fillId="5" borderId="0" xfId="3" applyNumberFormat="1" applyFont="1" applyFill="1" applyBorder="1" applyAlignment="1" applyProtection="1">
      <alignment horizontal="right" vertical="center"/>
      <protection locked="0"/>
    </xf>
    <xf numFmtId="0" fontId="25" fillId="0" borderId="7" xfId="3" applyFont="1" applyFill="1" applyBorder="1" applyAlignment="1" applyProtection="1">
      <alignment horizontal="left" vertical="center" wrapText="1"/>
      <protection locked="0"/>
    </xf>
    <xf numFmtId="4" fontId="26" fillId="0" borderId="7" xfId="3" applyNumberFormat="1" applyFont="1" applyFill="1" applyBorder="1" applyAlignment="1" applyProtection="1">
      <alignment horizontal="left" vertical="center"/>
      <protection locked="0"/>
    </xf>
    <xf numFmtId="4" fontId="25" fillId="5" borderId="0" xfId="3" applyNumberFormat="1" applyFont="1" applyFill="1" applyBorder="1" applyAlignment="1" applyProtection="1">
      <alignment horizontal="right" vertical="center"/>
      <protection locked="0"/>
    </xf>
    <xf numFmtId="173" fontId="26" fillId="5" borderId="0" xfId="3" applyNumberFormat="1" applyFont="1" applyFill="1" applyBorder="1" applyAlignment="1" applyProtection="1">
      <alignment horizontal="right" vertical="center"/>
      <protection locked="0"/>
    </xf>
    <xf numFmtId="173" fontId="26" fillId="0" borderId="0" xfId="3" applyNumberFormat="1" applyFont="1" applyFill="1" applyBorder="1" applyAlignment="1" applyProtection="1">
      <alignment horizontal="right" vertical="center"/>
      <protection locked="0"/>
    </xf>
    <xf numFmtId="0" fontId="25" fillId="10" borderId="7" xfId="3" applyFont="1" applyFill="1" applyBorder="1" applyAlignment="1" applyProtection="1">
      <alignment horizontal="left" vertical="center"/>
      <protection locked="0"/>
    </xf>
    <xf numFmtId="0" fontId="25" fillId="10" borderId="0" xfId="3" applyFont="1" applyFill="1" applyBorder="1" applyAlignment="1" applyProtection="1">
      <alignment horizontal="left" vertical="center"/>
      <protection locked="0"/>
    </xf>
    <xf numFmtId="4" fontId="25" fillId="10" borderId="0" xfId="3" applyNumberFormat="1" applyFont="1" applyFill="1" applyBorder="1" applyAlignment="1" applyProtection="1">
      <alignment horizontal="right" vertical="center"/>
      <protection locked="0"/>
    </xf>
    <xf numFmtId="0" fontId="26" fillId="0" borderId="9" xfId="3" applyFont="1" applyFill="1" applyBorder="1" applyAlignment="1" applyProtection="1">
      <alignment horizontal="left" vertical="center"/>
      <protection locked="0"/>
    </xf>
    <xf numFmtId="0" fontId="26" fillId="0" borderId="10" xfId="3" applyFont="1" applyFill="1" applyBorder="1" applyAlignment="1" applyProtection="1">
      <alignment horizontal="left" vertical="center"/>
      <protection locked="0"/>
    </xf>
    <xf numFmtId="4" fontId="26" fillId="0" borderId="10" xfId="3" applyNumberFormat="1" applyFont="1" applyFill="1" applyBorder="1" applyAlignment="1" applyProtection="1">
      <alignment horizontal="left" vertical="center"/>
      <protection locked="0"/>
    </xf>
    <xf numFmtId="0" fontId="20" fillId="0" borderId="15" xfId="3" applyFont="1" applyFill="1" applyBorder="1" applyAlignment="1" applyProtection="1">
      <alignment horizontal="left" vertical="center"/>
      <protection locked="0"/>
    </xf>
    <xf numFmtId="4" fontId="26" fillId="0" borderId="0" xfId="3" applyNumberFormat="1" applyFont="1" applyFill="1" applyBorder="1" applyAlignment="1" applyProtection="1">
      <alignment horizontal="left" vertical="center"/>
      <protection locked="0"/>
    </xf>
    <xf numFmtId="165" fontId="9" fillId="6" borderId="53" xfId="0" applyNumberFormat="1" applyFont="1" applyFill="1" applyBorder="1" applyAlignment="1" applyProtection="1">
      <alignment horizontal="left" vertical="center" wrapText="1"/>
      <protection locked="0"/>
    </xf>
    <xf numFmtId="165" fontId="9" fillId="6" borderId="54" xfId="0" applyNumberFormat="1" applyFont="1" applyFill="1" applyBorder="1" applyAlignment="1" applyProtection="1">
      <alignment horizontal="left" vertical="center" wrapText="1"/>
      <protection locked="0"/>
    </xf>
    <xf numFmtId="165" fontId="9" fillId="6" borderId="55" xfId="0" applyNumberFormat="1" applyFont="1" applyFill="1" applyBorder="1" applyAlignment="1" applyProtection="1">
      <alignment horizontal="left" vertical="center" wrapText="1"/>
      <protection locked="0"/>
    </xf>
    <xf numFmtId="165" fontId="9" fillId="6" borderId="47" xfId="0" applyNumberFormat="1" applyFont="1" applyFill="1" applyBorder="1" applyAlignment="1" applyProtection="1">
      <alignment horizontal="left" vertical="center" wrapText="1"/>
      <protection locked="0"/>
    </xf>
    <xf numFmtId="165" fontId="9" fillId="6" borderId="48" xfId="0" applyNumberFormat="1" applyFont="1" applyFill="1" applyBorder="1" applyAlignment="1" applyProtection="1">
      <alignment horizontal="left" vertical="center" wrapText="1"/>
      <protection locked="0"/>
    </xf>
    <xf numFmtId="165" fontId="9" fillId="6" borderId="49" xfId="0" applyNumberFormat="1" applyFont="1" applyFill="1" applyBorder="1" applyAlignment="1" applyProtection="1">
      <alignment horizontal="left" vertical="center" wrapText="1"/>
      <protection locked="0"/>
    </xf>
    <xf numFmtId="0" fontId="9" fillId="6" borderId="114" xfId="0" applyFont="1" applyFill="1" applyBorder="1" applyAlignment="1" applyProtection="1">
      <alignment horizontal="left" vertical="center" wrapText="1"/>
    </xf>
    <xf numFmtId="0" fontId="9" fillId="6" borderId="108" xfId="0" applyFont="1" applyFill="1" applyBorder="1" applyAlignment="1" applyProtection="1">
      <alignment horizontal="left" vertical="center" wrapText="1"/>
    </xf>
    <xf numFmtId="0" fontId="9" fillId="6" borderId="109" xfId="0" applyFont="1" applyFill="1" applyBorder="1" applyAlignment="1" applyProtection="1">
      <alignment horizontal="left" vertical="center" wrapText="1"/>
    </xf>
    <xf numFmtId="0" fontId="9" fillId="6" borderId="7" xfId="0" applyFont="1" applyFill="1" applyBorder="1" applyAlignment="1" applyProtection="1">
      <alignment horizontal="left" vertical="center" wrapText="1"/>
    </xf>
    <xf numFmtId="0" fontId="9" fillId="6" borderId="0" xfId="0" applyFont="1" applyFill="1" applyBorder="1" applyAlignment="1" applyProtection="1">
      <alignment horizontal="left" vertical="center" wrapText="1"/>
    </xf>
    <xf numFmtId="0" fontId="9" fillId="6" borderId="110" xfId="0" applyFont="1" applyFill="1" applyBorder="1" applyAlignment="1" applyProtection="1">
      <alignment horizontal="left" vertical="center" wrapText="1"/>
    </xf>
    <xf numFmtId="0" fontId="9" fillId="6" borderId="115" xfId="0" applyFont="1" applyFill="1" applyBorder="1" applyAlignment="1" applyProtection="1">
      <alignment horizontal="left" vertical="center" wrapText="1"/>
    </xf>
    <xf numFmtId="0" fontId="9" fillId="6" borderId="111" xfId="0" applyFont="1" applyFill="1" applyBorder="1" applyAlignment="1" applyProtection="1">
      <alignment horizontal="left" vertical="center" wrapText="1"/>
    </xf>
    <xf numFmtId="0" fontId="9" fillId="6" borderId="112" xfId="0" applyFont="1" applyFill="1" applyBorder="1" applyAlignment="1" applyProtection="1">
      <alignment horizontal="left" vertical="center" wrapText="1"/>
    </xf>
    <xf numFmtId="0" fontId="5" fillId="6" borderId="84" xfId="0" applyFont="1" applyFill="1" applyBorder="1" applyAlignment="1" applyProtection="1">
      <alignment horizontal="center" vertical="center" wrapText="1"/>
      <protection locked="0"/>
    </xf>
    <xf numFmtId="0" fontId="5" fillId="6" borderId="85" xfId="0" applyFont="1" applyFill="1" applyBorder="1" applyAlignment="1" applyProtection="1">
      <alignment horizontal="center" vertical="center" wrapText="1"/>
      <protection locked="0"/>
    </xf>
    <xf numFmtId="0" fontId="5" fillId="6" borderId="83" xfId="0" applyFont="1" applyFill="1" applyBorder="1" applyAlignment="1" applyProtection="1">
      <alignment horizontal="center" vertical="center" wrapText="1"/>
      <protection locked="0"/>
    </xf>
    <xf numFmtId="0" fontId="5" fillId="6" borderId="57" xfId="0" applyFont="1" applyFill="1" applyBorder="1" applyAlignment="1" applyProtection="1">
      <alignment horizontal="center" vertical="center" wrapText="1"/>
      <protection locked="0"/>
    </xf>
    <xf numFmtId="0" fontId="18" fillId="0" borderId="7" xfId="0" quotePrefix="1"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5" xfId="0" applyFont="1" applyFill="1" applyBorder="1" applyAlignment="1" applyProtection="1">
      <alignment horizontal="left" vertical="center" wrapText="1"/>
    </xf>
    <xf numFmtId="0" fontId="14" fillId="4" borderId="4" xfId="0" applyFont="1" applyFill="1" applyBorder="1" applyAlignment="1" applyProtection="1">
      <alignment horizontal="left" vertical="center" wrapText="1"/>
    </xf>
    <xf numFmtId="0" fontId="14" fillId="4" borderId="5" xfId="0" applyFont="1" applyFill="1" applyBorder="1" applyAlignment="1" applyProtection="1">
      <alignment horizontal="left" vertical="center" wrapText="1"/>
    </xf>
    <xf numFmtId="0" fontId="9" fillId="0" borderId="7"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1" fontId="5" fillId="6" borderId="32" xfId="0" applyNumberFormat="1" applyFont="1" applyFill="1" applyBorder="1" applyAlignment="1" applyProtection="1">
      <alignment horizontal="center" vertical="center" wrapText="1"/>
      <protection locked="0"/>
    </xf>
    <xf numFmtId="1" fontId="5" fillId="6" borderId="69" xfId="0" applyNumberFormat="1"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right" vertical="center" wrapText="1"/>
    </xf>
    <xf numFmtId="0" fontId="9" fillId="0" borderId="41" xfId="0" applyFont="1" applyFill="1" applyBorder="1" applyAlignment="1" applyProtection="1">
      <alignment horizontal="right" vertical="center" wrapText="1"/>
    </xf>
    <xf numFmtId="0" fontId="5" fillId="6" borderId="42" xfId="0" applyFont="1" applyFill="1" applyBorder="1" applyAlignment="1" applyProtection="1">
      <alignment horizontal="center" vertical="center" wrapText="1"/>
      <protection locked="0"/>
    </xf>
    <xf numFmtId="0" fontId="5" fillId="6" borderId="43" xfId="0" applyFont="1" applyFill="1" applyBorder="1" applyAlignment="1" applyProtection="1">
      <alignment horizontal="center" vertical="center" wrapText="1"/>
      <protection locked="0"/>
    </xf>
    <xf numFmtId="0" fontId="9" fillId="6" borderId="53" xfId="0" applyFont="1" applyFill="1" applyBorder="1" applyAlignment="1" applyProtection="1">
      <alignment horizontal="left" vertical="center" wrapText="1"/>
      <protection locked="0"/>
    </xf>
    <xf numFmtId="0" fontId="9" fillId="6" borderId="54" xfId="0" applyFont="1" applyFill="1" applyBorder="1" applyAlignment="1" applyProtection="1">
      <alignment horizontal="left" vertical="center" wrapText="1"/>
      <protection locked="0"/>
    </xf>
    <xf numFmtId="0" fontId="9" fillId="6" borderId="55"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left" vertical="center" wrapText="1"/>
    </xf>
    <xf numFmtId="0" fontId="8" fillId="2" borderId="5" xfId="0" applyFont="1" applyFill="1" applyBorder="1" applyAlignment="1" applyProtection="1">
      <alignment horizontal="left" vertical="center" wrapText="1"/>
    </xf>
    <xf numFmtId="0" fontId="14" fillId="0" borderId="9" xfId="0" applyFont="1" applyFill="1" applyBorder="1" applyAlignment="1" applyProtection="1">
      <alignment horizontal="right" vertical="center" wrapText="1"/>
    </xf>
    <xf numFmtId="0" fontId="14" fillId="0" borderId="10" xfId="0" applyFont="1" applyFill="1" applyBorder="1" applyAlignment="1" applyProtection="1">
      <alignment horizontal="right" vertical="center" wrapText="1"/>
    </xf>
    <xf numFmtId="0" fontId="14" fillId="0" borderId="7" xfId="0" applyFont="1" applyFill="1" applyBorder="1" applyAlignment="1" applyProtection="1">
      <alignment horizontal="right" vertical="center" wrapText="1"/>
    </xf>
    <xf numFmtId="0" fontId="14" fillId="0" borderId="0" xfId="0" applyFont="1" applyFill="1" applyBorder="1" applyAlignment="1" applyProtection="1">
      <alignment horizontal="right" vertical="center" wrapText="1"/>
    </xf>
    <xf numFmtId="0" fontId="14" fillId="0" borderId="2" xfId="0" applyFont="1" applyFill="1" applyBorder="1" applyAlignment="1" applyProtection="1">
      <alignment horizontal="right" vertical="center" wrapText="1"/>
    </xf>
    <xf numFmtId="0" fontId="5" fillId="6" borderId="79" xfId="0" applyFont="1" applyFill="1" applyBorder="1" applyAlignment="1" applyProtection="1">
      <alignment horizontal="center" vertical="center" wrapText="1"/>
      <protection locked="0"/>
    </xf>
    <xf numFmtId="0" fontId="5" fillId="6" borderId="80" xfId="0" applyFont="1" applyFill="1" applyBorder="1" applyAlignment="1" applyProtection="1">
      <alignment horizontal="center" vertical="center" wrapText="1"/>
      <protection locked="0"/>
    </xf>
    <xf numFmtId="0" fontId="5" fillId="6" borderId="81" xfId="0" applyFont="1" applyFill="1" applyBorder="1" applyAlignment="1" applyProtection="1">
      <alignment horizontal="center" vertical="center" wrapText="1"/>
      <protection locked="0"/>
    </xf>
    <xf numFmtId="0" fontId="5" fillId="6" borderId="82" xfId="0" applyFont="1" applyFill="1" applyBorder="1" applyAlignment="1" applyProtection="1">
      <alignment horizontal="center" vertical="center" wrapText="1"/>
      <protection locked="0"/>
    </xf>
    <xf numFmtId="0" fontId="5" fillId="0" borderId="7" xfId="0" quotePrefix="1" applyFont="1" applyFill="1" applyBorder="1" applyAlignment="1" applyProtection="1">
      <alignment horizontal="left" vertical="center" wrapText="1"/>
    </xf>
    <xf numFmtId="49" fontId="9" fillId="6" borderId="33" xfId="0" applyNumberFormat="1" applyFont="1" applyFill="1" applyBorder="1" applyAlignment="1" applyProtection="1">
      <alignment horizontal="left" vertical="center" wrapText="1"/>
      <protection locked="0"/>
    </xf>
    <xf numFmtId="49" fontId="9" fillId="6" borderId="34" xfId="0" applyNumberFormat="1" applyFont="1" applyFill="1" applyBorder="1" applyAlignment="1" applyProtection="1">
      <alignment horizontal="left" vertical="center" wrapText="1"/>
      <protection locked="0"/>
    </xf>
    <xf numFmtId="49" fontId="9" fillId="6" borderId="57" xfId="0" applyNumberFormat="1" applyFont="1" applyFill="1" applyBorder="1" applyAlignment="1" applyProtection="1">
      <alignment horizontal="left" vertical="center" wrapText="1"/>
      <protection locked="0"/>
    </xf>
    <xf numFmtId="0" fontId="5" fillId="0" borderId="10" xfId="0" applyFont="1" applyFill="1" applyBorder="1" applyAlignment="1" applyProtection="1">
      <alignment horizontal="right" vertical="center"/>
    </xf>
    <xf numFmtId="0" fontId="5" fillId="0" borderId="11" xfId="0" applyFont="1" applyFill="1" applyBorder="1" applyAlignment="1" applyProtection="1">
      <alignment horizontal="right" vertical="center"/>
    </xf>
    <xf numFmtId="0" fontId="5" fillId="6" borderId="63" xfId="0" applyFont="1" applyFill="1" applyBorder="1" applyAlignment="1" applyProtection="1">
      <alignment horizontal="center" vertical="center" wrapText="1"/>
      <protection locked="0"/>
    </xf>
    <xf numFmtId="0" fontId="5" fillId="6" borderId="49" xfId="0" applyFont="1" applyFill="1" applyBorder="1" applyAlignment="1" applyProtection="1">
      <alignment horizontal="center" vertical="center" wrapText="1"/>
      <protection locked="0"/>
    </xf>
    <xf numFmtId="0" fontId="5" fillId="6" borderId="74" xfId="0" applyFont="1" applyFill="1" applyBorder="1" applyAlignment="1" applyProtection="1">
      <alignment horizontal="center" vertical="center" wrapText="1"/>
      <protection locked="0"/>
    </xf>
    <xf numFmtId="0" fontId="5" fillId="6" borderId="52" xfId="0" applyFont="1" applyFill="1" applyBorder="1" applyAlignment="1" applyProtection="1">
      <alignment horizontal="center" vertical="center" wrapText="1"/>
      <protection locked="0"/>
    </xf>
    <xf numFmtId="0" fontId="5" fillId="6" borderId="75" xfId="0" applyFont="1" applyFill="1" applyBorder="1" applyAlignment="1" applyProtection="1">
      <alignment horizontal="center" vertical="center" wrapText="1"/>
      <protection locked="0"/>
    </xf>
    <xf numFmtId="0" fontId="5" fillId="6" borderId="55" xfId="0" applyFont="1" applyFill="1" applyBorder="1" applyAlignment="1" applyProtection="1">
      <alignment horizontal="center" vertical="center" wrapText="1"/>
      <protection locked="0"/>
    </xf>
    <xf numFmtId="0" fontId="5" fillId="0" borderId="59" xfId="0" applyFont="1" applyFill="1" applyBorder="1" applyAlignment="1" applyProtection="1">
      <alignment horizontal="left" vertical="center" wrapText="1"/>
    </xf>
    <xf numFmtId="0" fontId="5" fillId="0" borderId="9" xfId="0" applyFont="1" applyFill="1" applyBorder="1" applyAlignment="1" applyProtection="1">
      <alignment horizontal="left" vertical="center" wrapText="1"/>
    </xf>
    <xf numFmtId="0" fontId="5" fillId="0" borderId="10"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xf>
    <xf numFmtId="0" fontId="9" fillId="0" borderId="7"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165" fontId="9" fillId="6" borderId="33" xfId="0" applyNumberFormat="1" applyFont="1" applyFill="1" applyBorder="1" applyAlignment="1" applyProtection="1">
      <alignment horizontal="left" vertical="center" wrapText="1"/>
      <protection locked="0"/>
    </xf>
    <xf numFmtId="165" fontId="9" fillId="6" borderId="34" xfId="0" applyNumberFormat="1" applyFont="1" applyFill="1" applyBorder="1" applyAlignment="1" applyProtection="1">
      <alignment horizontal="left" vertical="center" wrapText="1"/>
      <protection locked="0"/>
    </xf>
    <xf numFmtId="165" fontId="9" fillId="6" borderId="57" xfId="0" applyNumberFormat="1" applyFont="1" applyFill="1" applyBorder="1" applyAlignment="1" applyProtection="1">
      <alignment horizontal="left" vertical="center" wrapText="1"/>
      <protection locked="0"/>
    </xf>
    <xf numFmtId="0" fontId="9" fillId="6" borderId="47" xfId="0" applyFont="1" applyFill="1" applyBorder="1" applyAlignment="1" applyProtection="1">
      <alignment horizontal="left" vertical="center" wrapText="1"/>
      <protection locked="0"/>
    </xf>
    <xf numFmtId="0" fontId="9" fillId="6" borderId="48" xfId="0" applyFont="1" applyFill="1" applyBorder="1" applyAlignment="1" applyProtection="1">
      <alignment horizontal="left" vertical="center" wrapText="1"/>
      <protection locked="0"/>
    </xf>
    <xf numFmtId="0" fontId="9" fillId="6" borderId="49" xfId="0" applyFont="1" applyFill="1" applyBorder="1" applyAlignment="1" applyProtection="1">
      <alignment horizontal="left" vertical="center" wrapText="1"/>
      <protection locked="0"/>
    </xf>
    <xf numFmtId="0" fontId="9" fillId="6" borderId="50" xfId="0" applyFont="1" applyFill="1" applyBorder="1" applyAlignment="1" applyProtection="1">
      <alignment horizontal="left" vertical="center" wrapText="1"/>
      <protection locked="0"/>
    </xf>
    <xf numFmtId="0" fontId="9" fillId="6" borderId="51" xfId="0" applyFont="1" applyFill="1" applyBorder="1" applyAlignment="1" applyProtection="1">
      <alignment horizontal="left" vertical="center" wrapText="1"/>
      <protection locked="0"/>
    </xf>
    <xf numFmtId="0" fontId="9" fillId="6" borderId="52"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right" vertical="center" wrapText="1"/>
    </xf>
    <xf numFmtId="0" fontId="9" fillId="0" borderId="9" xfId="0" applyFont="1" applyFill="1" applyBorder="1" applyAlignment="1" applyProtection="1">
      <alignment horizontal="left" vertical="center"/>
    </xf>
    <xf numFmtId="0" fontId="9" fillId="0" borderId="10" xfId="0" applyFont="1" applyFill="1" applyBorder="1" applyAlignment="1" applyProtection="1">
      <alignment horizontal="left" vertical="center"/>
    </xf>
    <xf numFmtId="0" fontId="14" fillId="7" borderId="9" xfId="0" applyFont="1" applyFill="1" applyBorder="1" applyAlignment="1" applyProtection="1">
      <alignment horizontal="right" vertical="center" wrapText="1"/>
    </xf>
    <xf numFmtId="0" fontId="14" fillId="7" borderId="10" xfId="0" applyFont="1" applyFill="1" applyBorder="1" applyAlignment="1" applyProtection="1">
      <alignment horizontal="right" vertical="center" wrapText="1"/>
    </xf>
    <xf numFmtId="0" fontId="14" fillId="7" borderId="11" xfId="0" applyFont="1" applyFill="1" applyBorder="1" applyAlignment="1" applyProtection="1">
      <alignment horizontal="right" vertical="center" wrapText="1"/>
    </xf>
    <xf numFmtId="168" fontId="14" fillId="7" borderId="19" xfId="0" applyNumberFormat="1" applyFont="1" applyFill="1" applyBorder="1" applyAlignment="1" applyProtection="1">
      <alignment horizontal="right" vertical="center" wrapText="1"/>
    </xf>
    <xf numFmtId="168" fontId="14" fillId="7" borderId="20" xfId="0" applyNumberFormat="1" applyFont="1" applyFill="1" applyBorder="1" applyAlignment="1" applyProtection="1">
      <alignment horizontal="right" vertical="center" wrapText="1"/>
    </xf>
    <xf numFmtId="168" fontId="13" fillId="0" borderId="10" xfId="0" applyNumberFormat="1" applyFont="1" applyFill="1" applyBorder="1" applyAlignment="1" applyProtection="1">
      <alignment horizontal="right" vertical="center" wrapText="1"/>
    </xf>
    <xf numFmtId="0" fontId="14" fillId="0" borderId="21" xfId="0" applyFont="1" applyFill="1" applyBorder="1" applyAlignment="1" applyProtection="1">
      <alignment horizontal="right" vertical="center" wrapText="1"/>
    </xf>
    <xf numFmtId="0" fontId="14" fillId="0" borderId="22" xfId="0" applyFont="1" applyFill="1" applyBorder="1" applyAlignment="1" applyProtection="1">
      <alignment horizontal="right" vertical="center" wrapText="1"/>
    </xf>
    <xf numFmtId="0" fontId="14" fillId="0" borderId="23" xfId="0" applyFont="1" applyFill="1" applyBorder="1" applyAlignment="1" applyProtection="1">
      <alignment horizontal="right" vertical="center" wrapText="1"/>
    </xf>
    <xf numFmtId="168" fontId="14" fillId="3" borderId="24" xfId="0" applyNumberFormat="1" applyFont="1" applyFill="1" applyBorder="1" applyAlignment="1" applyProtection="1">
      <alignment horizontal="right" vertical="center" wrapText="1"/>
    </xf>
    <xf numFmtId="168" fontId="14" fillId="3" borderId="25" xfId="0" applyNumberFormat="1" applyFont="1" applyFill="1" applyBorder="1" applyAlignment="1" applyProtection="1">
      <alignment horizontal="right" vertical="center" wrapText="1"/>
    </xf>
    <xf numFmtId="0" fontId="14" fillId="5" borderId="21" xfId="0" applyFont="1" applyFill="1" applyBorder="1" applyAlignment="1" applyProtection="1">
      <alignment horizontal="right" vertical="center" wrapText="1"/>
    </xf>
    <xf numFmtId="0" fontId="14" fillId="5" borderId="22" xfId="0" applyFont="1" applyFill="1" applyBorder="1" applyAlignment="1" applyProtection="1">
      <alignment horizontal="right" vertical="center" wrapText="1"/>
    </xf>
    <xf numFmtId="0" fontId="14" fillId="5" borderId="23" xfId="0" applyFont="1" applyFill="1" applyBorder="1" applyAlignment="1" applyProtection="1">
      <alignment horizontal="right" vertical="center" wrapText="1"/>
    </xf>
    <xf numFmtId="168" fontId="14" fillId="5" borderId="24" xfId="2" applyNumberFormat="1" applyFont="1" applyFill="1" applyBorder="1" applyAlignment="1" applyProtection="1">
      <alignment horizontal="right" vertical="center" wrapText="1"/>
    </xf>
    <xf numFmtId="168" fontId="14" fillId="5" borderId="25" xfId="2" applyNumberFormat="1" applyFont="1" applyFill="1" applyBorder="1" applyAlignment="1" applyProtection="1">
      <alignment horizontal="right" vertical="center" wrapText="1"/>
    </xf>
    <xf numFmtId="0" fontId="5" fillId="0" borderId="7" xfId="0" applyFont="1" applyFill="1" applyBorder="1" applyAlignment="1" applyProtection="1">
      <alignment horizontal="right" vertical="center" wrapText="1"/>
    </xf>
    <xf numFmtId="0" fontId="5" fillId="0" borderId="1" xfId="0" applyFont="1" applyFill="1" applyBorder="1" applyAlignment="1" applyProtection="1">
      <alignment horizontal="right" vertical="center" wrapText="1"/>
    </xf>
    <xf numFmtId="0" fontId="5" fillId="0" borderId="26" xfId="0" applyFont="1" applyFill="1" applyBorder="1" applyAlignment="1" applyProtection="1">
      <alignment horizontal="right" vertical="center" wrapText="1"/>
    </xf>
    <xf numFmtId="0" fontId="5" fillId="0" borderId="10" xfId="0" applyFont="1" applyFill="1" applyBorder="1" applyAlignment="1" applyProtection="1">
      <alignment horizontal="right" vertical="center" wrapText="1"/>
    </xf>
    <xf numFmtId="165" fontId="13" fillId="0" borderId="10" xfId="0" applyNumberFormat="1" applyFont="1" applyFill="1" applyBorder="1" applyAlignment="1" applyProtection="1">
      <alignment horizontal="right" vertical="center" wrapText="1"/>
    </xf>
    <xf numFmtId="0" fontId="13" fillId="0" borderId="10" xfId="0" applyFont="1" applyFill="1" applyBorder="1" applyAlignment="1" applyProtection="1">
      <alignment horizontal="right" vertical="center" wrapText="1"/>
    </xf>
    <xf numFmtId="0" fontId="5" fillId="0" borderId="3" xfId="0" applyFont="1" applyFill="1" applyBorder="1" applyAlignment="1" applyProtection="1">
      <alignment horizontal="left" vertical="center" wrapText="1"/>
    </xf>
    <xf numFmtId="49" fontId="9" fillId="6" borderId="47" xfId="0" applyNumberFormat="1" applyFont="1" applyFill="1" applyBorder="1" applyAlignment="1" applyProtection="1">
      <alignment horizontal="left" vertical="center" wrapText="1"/>
      <protection locked="0"/>
    </xf>
    <xf numFmtId="49" fontId="9" fillId="6" borderId="48" xfId="0" applyNumberFormat="1" applyFont="1" applyFill="1" applyBorder="1" applyAlignment="1" applyProtection="1">
      <alignment horizontal="left" vertical="center" wrapText="1"/>
      <protection locked="0"/>
    </xf>
    <xf numFmtId="49" fontId="9" fillId="6" borderId="49" xfId="0" applyNumberFormat="1" applyFont="1" applyFill="1" applyBorder="1" applyAlignment="1" applyProtection="1">
      <alignment horizontal="left" vertical="center" wrapText="1"/>
      <protection locked="0"/>
    </xf>
    <xf numFmtId="0" fontId="5" fillId="0" borderId="30" xfId="0" applyFont="1" applyFill="1" applyBorder="1" applyAlignment="1" applyProtection="1">
      <alignment horizontal="right" vertical="center"/>
    </xf>
    <xf numFmtId="0" fontId="5" fillId="0" borderId="44" xfId="0" applyFont="1" applyFill="1" applyBorder="1" applyAlignment="1" applyProtection="1">
      <alignment horizontal="right" vertical="center"/>
    </xf>
    <xf numFmtId="0" fontId="9" fillId="0" borderId="0" xfId="0" quotePrefix="1" applyFont="1" applyFill="1" applyBorder="1" applyAlignment="1" applyProtection="1">
      <alignment horizontal="right" vertical="center" wrapText="1"/>
    </xf>
    <xf numFmtId="0" fontId="5" fillId="0" borderId="7"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21" fillId="0" borderId="0" xfId="0" applyFont="1" applyFill="1" applyBorder="1" applyAlignment="1" applyProtection="1">
      <alignment horizontal="center" vertical="center"/>
    </xf>
    <xf numFmtId="0" fontId="11" fillId="0" borderId="7"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xf>
    <xf numFmtId="0" fontId="11" fillId="0" borderId="0"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165" fontId="9" fillId="0" borderId="7" xfId="0" quotePrefix="1" applyNumberFormat="1" applyFont="1" applyFill="1" applyBorder="1" applyAlignment="1" applyProtection="1">
      <alignment horizontal="right" vertical="center" wrapText="1"/>
    </xf>
    <xf numFmtId="165" fontId="9" fillId="0" borderId="0" xfId="0" quotePrefix="1" applyNumberFormat="1" applyFont="1" applyFill="1" applyBorder="1" applyAlignment="1" applyProtection="1">
      <alignment horizontal="right" vertical="center" wrapText="1"/>
    </xf>
    <xf numFmtId="165" fontId="14" fillId="0" borderId="7" xfId="0" applyNumberFormat="1" applyFont="1" applyFill="1" applyBorder="1" applyAlignment="1" applyProtection="1">
      <alignment horizontal="left" vertical="center" wrapText="1"/>
    </xf>
    <xf numFmtId="165" fontId="14" fillId="0" borderId="0" xfId="0" applyNumberFormat="1" applyFont="1" applyFill="1" applyBorder="1" applyAlignment="1" applyProtection="1">
      <alignment horizontal="left" vertical="center" wrapText="1"/>
    </xf>
    <xf numFmtId="0" fontId="5" fillId="0" borderId="0" xfId="0" applyFont="1" applyFill="1" applyBorder="1" applyAlignment="1" applyProtection="1">
      <alignment horizontal="center" vertical="center" wrapText="1"/>
    </xf>
    <xf numFmtId="1" fontId="5" fillId="6" borderId="36" xfId="0" applyNumberFormat="1" applyFont="1" applyFill="1" applyBorder="1" applyAlignment="1" applyProtection="1">
      <alignment horizontal="center" vertical="center" wrapText="1"/>
      <protection locked="0"/>
    </xf>
    <xf numFmtId="1" fontId="5" fillId="6" borderId="68" xfId="0" applyNumberFormat="1" applyFont="1" applyFill="1" applyBorder="1" applyAlignment="1" applyProtection="1">
      <alignment horizontal="center" vertical="center" wrapText="1"/>
      <protection locked="0"/>
    </xf>
    <xf numFmtId="0" fontId="14" fillId="8" borderId="0" xfId="0" applyFont="1" applyFill="1" applyBorder="1" applyAlignment="1" applyProtection="1">
      <alignment horizontal="center" vertical="center" wrapText="1"/>
    </xf>
    <xf numFmtId="0" fontId="5" fillId="6" borderId="47" xfId="0" applyFont="1" applyFill="1" applyBorder="1" applyAlignment="1" applyProtection="1">
      <alignment horizontal="left" vertical="center" wrapText="1"/>
      <protection locked="0"/>
    </xf>
    <xf numFmtId="0" fontId="5" fillId="6" borderId="48" xfId="0" applyFont="1" applyFill="1" applyBorder="1" applyAlignment="1" applyProtection="1">
      <alignment horizontal="left" vertical="center" wrapText="1"/>
      <protection locked="0"/>
    </xf>
    <xf numFmtId="0" fontId="5" fillId="6" borderId="49" xfId="0" applyFont="1" applyFill="1" applyBorder="1" applyAlignment="1" applyProtection="1">
      <alignment horizontal="left" vertical="center" wrapText="1"/>
      <protection locked="0"/>
    </xf>
    <xf numFmtId="0" fontId="11" fillId="6" borderId="45" xfId="0" applyFont="1" applyFill="1" applyBorder="1" applyAlignment="1" applyProtection="1">
      <alignment horizontal="center" vertical="center" wrapText="1"/>
      <protection locked="0"/>
    </xf>
    <xf numFmtId="0" fontId="11" fillId="6" borderId="17" xfId="0" applyFont="1" applyFill="1" applyBorder="1" applyAlignment="1" applyProtection="1">
      <alignment horizontal="center" vertical="center"/>
      <protection locked="0"/>
    </xf>
    <xf numFmtId="0" fontId="11" fillId="6" borderId="18"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xf>
    <xf numFmtId="172" fontId="9" fillId="6" borderId="45" xfId="0" applyNumberFormat="1" applyFont="1" applyFill="1" applyBorder="1" applyAlignment="1" applyProtection="1">
      <alignment horizontal="right" vertical="center" wrapText="1"/>
      <protection locked="0"/>
    </xf>
    <xf numFmtId="172" fontId="9" fillId="6" borderId="17" xfId="0" applyNumberFormat="1" applyFont="1" applyFill="1" applyBorder="1" applyAlignment="1" applyProtection="1">
      <alignment horizontal="right" vertical="center" wrapText="1"/>
      <protection locked="0"/>
    </xf>
    <xf numFmtId="172" fontId="9" fillId="6" borderId="18" xfId="0" applyNumberFormat="1" applyFont="1" applyFill="1" applyBorder="1" applyAlignment="1" applyProtection="1">
      <alignment horizontal="right" vertical="center" wrapText="1"/>
      <protection locked="0"/>
    </xf>
    <xf numFmtId="172" fontId="9" fillId="6" borderId="102" xfId="0" applyNumberFormat="1" applyFont="1" applyFill="1" applyBorder="1" applyAlignment="1" applyProtection="1">
      <alignment horizontal="right" vertical="center" wrapText="1"/>
      <protection locked="0"/>
    </xf>
    <xf numFmtId="172" fontId="9" fillId="6" borderId="29" xfId="0" applyNumberFormat="1" applyFont="1" applyFill="1" applyBorder="1" applyAlignment="1" applyProtection="1">
      <alignment horizontal="right" vertical="center" wrapText="1"/>
      <protection locked="0"/>
    </xf>
    <xf numFmtId="172" fontId="9" fillId="6" borderId="31" xfId="0" applyNumberFormat="1" applyFont="1" applyFill="1" applyBorder="1" applyAlignment="1" applyProtection="1">
      <alignment horizontal="right" vertical="center" wrapText="1"/>
      <protection locked="0"/>
    </xf>
    <xf numFmtId="0" fontId="9" fillId="0" borderId="9" xfId="0" applyFont="1" applyFill="1" applyBorder="1" applyAlignment="1" applyProtection="1">
      <alignment horizontal="right" vertical="center" wrapText="1"/>
    </xf>
    <xf numFmtId="0" fontId="9" fillId="0" borderId="10" xfId="0" applyFont="1" applyFill="1" applyBorder="1" applyAlignment="1" applyProtection="1">
      <alignment horizontal="right" vertical="center" wrapText="1"/>
    </xf>
    <xf numFmtId="0" fontId="7" fillId="0" borderId="0" xfId="0" quotePrefix="1"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9" fillId="6" borderId="28" xfId="0" applyFont="1" applyFill="1" applyBorder="1" applyAlignment="1" applyProtection="1">
      <alignment horizontal="left" vertical="center" wrapText="1"/>
      <protection locked="0"/>
    </xf>
    <xf numFmtId="0" fontId="9" fillId="6" borderId="17" xfId="0" applyFont="1" applyFill="1" applyBorder="1" applyAlignment="1" applyProtection="1">
      <alignment horizontal="left" vertical="center" wrapText="1"/>
      <protection locked="0"/>
    </xf>
    <xf numFmtId="0" fontId="9" fillId="6" borderId="18" xfId="0" applyFont="1" applyFill="1" applyBorder="1" applyAlignment="1" applyProtection="1">
      <alignment horizontal="left" vertical="center" wrapText="1"/>
      <protection locked="0"/>
    </xf>
    <xf numFmtId="165" fontId="9" fillId="0" borderId="0" xfId="0" quotePrefix="1" applyNumberFormat="1" applyFont="1" applyFill="1" applyBorder="1" applyAlignment="1" applyProtection="1">
      <alignment horizontal="center" vertical="center" wrapText="1"/>
    </xf>
    <xf numFmtId="0" fontId="11" fillId="6" borderId="47" xfId="0" applyFont="1" applyFill="1" applyBorder="1" applyAlignment="1" applyProtection="1">
      <alignment horizontal="left" vertical="center" wrapText="1"/>
      <protection locked="0"/>
    </xf>
    <xf numFmtId="0" fontId="11" fillId="6" borderId="48" xfId="0" applyFont="1" applyFill="1" applyBorder="1" applyAlignment="1" applyProtection="1">
      <alignment horizontal="left" vertical="center" wrapText="1"/>
      <protection locked="0"/>
    </xf>
    <xf numFmtId="0" fontId="11" fillId="6" borderId="49"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center" vertical="center" wrapText="1"/>
    </xf>
    <xf numFmtId="0" fontId="5" fillId="0" borderId="7" xfId="0" applyFont="1" applyFill="1" applyBorder="1" applyAlignment="1" applyProtection="1">
      <alignment horizontal="left" vertical="center" wrapText="1"/>
    </xf>
    <xf numFmtId="0" fontId="14" fillId="0" borderId="87" xfId="0" applyFont="1" applyFill="1" applyBorder="1" applyAlignment="1" applyProtection="1">
      <alignment horizontal="center" vertical="center" wrapText="1"/>
    </xf>
    <xf numFmtId="165" fontId="9" fillId="0" borderId="7" xfId="0" applyNumberFormat="1" applyFont="1" applyFill="1" applyBorder="1" applyAlignment="1" applyProtection="1">
      <alignment horizontal="right" vertical="center" wrapText="1"/>
    </xf>
    <xf numFmtId="165" fontId="9" fillId="0" borderId="0" xfId="0" applyNumberFormat="1" applyFont="1" applyFill="1" applyBorder="1" applyAlignment="1" applyProtection="1">
      <alignment horizontal="right" vertical="center" wrapText="1"/>
    </xf>
    <xf numFmtId="0" fontId="14" fillId="2" borderId="21" xfId="0" applyFont="1" applyFill="1" applyBorder="1" applyAlignment="1" applyProtection="1">
      <alignment horizontal="left" vertical="center"/>
    </xf>
    <xf numFmtId="0" fontId="14" fillId="2" borderId="22" xfId="0" applyFont="1" applyFill="1" applyBorder="1" applyAlignment="1" applyProtection="1">
      <alignment horizontal="left" vertical="center"/>
    </xf>
    <xf numFmtId="0" fontId="16" fillId="2" borderId="22" xfId="0" applyFont="1" applyFill="1" applyBorder="1" applyAlignment="1" applyProtection="1">
      <alignment horizontal="left" vertical="center"/>
    </xf>
    <xf numFmtId="0" fontId="5" fillId="2" borderId="22" xfId="0" applyFont="1" applyFill="1" applyBorder="1" applyAlignment="1" applyProtection="1">
      <alignment horizontal="left" vertical="center"/>
    </xf>
    <xf numFmtId="0" fontId="14" fillId="2" borderId="4" xfId="0" applyFont="1" applyFill="1" applyBorder="1" applyAlignment="1" applyProtection="1">
      <alignment horizontal="left" vertical="center"/>
    </xf>
    <xf numFmtId="0" fontId="14" fillId="2" borderId="5" xfId="0" applyFont="1" applyFill="1" applyBorder="1" applyAlignment="1" applyProtection="1">
      <alignment horizontal="left" vertical="center"/>
    </xf>
    <xf numFmtId="0" fontId="13" fillId="0" borderId="7"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4" fillId="0" borderId="86" xfId="0" applyFont="1" applyFill="1" applyBorder="1" applyAlignment="1" applyProtection="1">
      <alignment horizontal="center" vertical="center" wrapText="1"/>
    </xf>
    <xf numFmtId="0" fontId="13" fillId="0" borderId="7" xfId="0" applyFont="1" applyFill="1" applyBorder="1" applyAlignment="1" applyProtection="1">
      <alignment horizontal="right" vertical="center" wrapText="1"/>
    </xf>
    <xf numFmtId="0" fontId="13" fillId="0" borderId="0" xfId="0" applyFont="1" applyFill="1" applyBorder="1" applyAlignment="1" applyProtection="1">
      <alignment horizontal="right" vertical="center" wrapText="1"/>
    </xf>
    <xf numFmtId="165" fontId="9" fillId="0" borderId="7" xfId="0" applyNumberFormat="1" applyFont="1" applyFill="1" applyBorder="1" applyAlignment="1" applyProtection="1">
      <alignment horizontal="center" vertical="center" wrapText="1"/>
    </xf>
    <xf numFmtId="165" fontId="9" fillId="0" borderId="0" xfId="0" applyNumberFormat="1" applyFont="1" applyFill="1" applyBorder="1" applyAlignment="1" applyProtection="1">
      <alignment horizontal="center" vertical="center" wrapText="1"/>
    </xf>
    <xf numFmtId="0" fontId="11" fillId="6" borderId="50" xfId="0" applyFont="1" applyFill="1" applyBorder="1" applyAlignment="1" applyProtection="1">
      <alignment horizontal="left" vertical="center" wrapText="1"/>
      <protection locked="0"/>
    </xf>
    <xf numFmtId="0" fontId="11" fillId="6" borderId="51" xfId="0" applyFont="1" applyFill="1" applyBorder="1" applyAlignment="1" applyProtection="1">
      <alignment horizontal="left" vertical="center" wrapText="1"/>
      <protection locked="0"/>
    </xf>
    <xf numFmtId="0" fontId="11" fillId="6" borderId="52" xfId="0" applyFont="1" applyFill="1" applyBorder="1" applyAlignment="1" applyProtection="1">
      <alignment horizontal="left" vertical="center" wrapText="1"/>
      <protection locked="0"/>
    </xf>
    <xf numFmtId="0" fontId="5" fillId="0" borderId="56" xfId="0" applyFont="1" applyFill="1" applyBorder="1" applyAlignment="1" applyProtection="1">
      <alignment horizontal="right" vertical="center" wrapText="1"/>
    </xf>
    <xf numFmtId="0" fontId="30" fillId="0" borderId="7" xfId="0" applyFont="1" applyFill="1" applyBorder="1" applyAlignment="1">
      <alignment horizontal="right" vertical="center"/>
    </xf>
    <xf numFmtId="0" fontId="30" fillId="0" borderId="0" xfId="0" applyFont="1" applyFill="1" applyBorder="1" applyAlignment="1">
      <alignment horizontal="right" vertical="center"/>
    </xf>
    <xf numFmtId="0" fontId="31" fillId="0" borderId="0" xfId="0" applyFont="1" applyFill="1" applyBorder="1" applyAlignment="1" applyProtection="1">
      <alignment horizontal="center" vertical="center" wrapText="1"/>
    </xf>
    <xf numFmtId="0" fontId="12" fillId="0" borderId="7" xfId="0" quotePrefix="1" applyFont="1" applyFill="1" applyBorder="1" applyAlignment="1" applyProtection="1">
      <alignment horizontal="left" vertical="center" wrapText="1"/>
    </xf>
    <xf numFmtId="0" fontId="18" fillId="0" borderId="7"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9" fillId="6" borderId="45" xfId="0" applyFont="1" applyFill="1" applyBorder="1" applyAlignment="1" applyProtection="1">
      <alignment horizontal="left" vertical="center" wrapText="1"/>
      <protection locked="0"/>
    </xf>
    <xf numFmtId="0" fontId="14" fillId="0" borderId="46" xfId="0" applyFont="1" applyFill="1" applyBorder="1" applyAlignment="1" applyProtection="1">
      <alignment horizontal="center" vertical="center" wrapText="1"/>
    </xf>
    <xf numFmtId="0" fontId="9" fillId="6" borderId="45" xfId="0" applyFont="1" applyFill="1" applyBorder="1" applyAlignment="1" applyProtection="1">
      <alignment horizontal="center" vertical="center" wrapText="1"/>
      <protection locked="0"/>
    </xf>
    <xf numFmtId="0" fontId="9" fillId="6" borderId="18"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xf>
    <xf numFmtId="0" fontId="6" fillId="2" borderId="5" xfId="0" applyFont="1" applyFill="1" applyBorder="1" applyAlignment="1" applyProtection="1">
      <alignment horizontal="left" vertical="center" wrapText="1"/>
    </xf>
    <xf numFmtId="1" fontId="5" fillId="6" borderId="39" xfId="0" applyNumberFormat="1" applyFont="1" applyFill="1" applyBorder="1" applyAlignment="1" applyProtection="1">
      <alignment horizontal="center" vertical="center" wrapText="1"/>
      <protection locked="0"/>
    </xf>
    <xf numFmtId="1" fontId="5" fillId="6" borderId="70" xfId="0" applyNumberFormat="1" applyFont="1" applyFill="1" applyBorder="1" applyAlignment="1" applyProtection="1">
      <alignment horizontal="center" vertical="center" wrapText="1"/>
      <protection locked="0"/>
    </xf>
    <xf numFmtId="165" fontId="9" fillId="6" borderId="50" xfId="0" applyNumberFormat="1" applyFont="1" applyFill="1" applyBorder="1" applyAlignment="1" applyProtection="1">
      <alignment horizontal="left" vertical="center" wrapText="1"/>
      <protection locked="0"/>
    </xf>
    <xf numFmtId="165" fontId="9" fillId="6" borderId="51" xfId="0" applyNumberFormat="1" applyFont="1" applyFill="1" applyBorder="1" applyAlignment="1" applyProtection="1">
      <alignment horizontal="left" vertical="center" wrapText="1"/>
      <protection locked="0"/>
    </xf>
    <xf numFmtId="165" fontId="9" fillId="6" borderId="52" xfId="0" applyNumberFormat="1" applyFont="1" applyFill="1" applyBorder="1" applyAlignment="1" applyProtection="1">
      <alignment horizontal="left" vertical="center" wrapText="1"/>
      <protection locked="0"/>
    </xf>
    <xf numFmtId="0" fontId="9" fillId="6" borderId="114" xfId="0" applyFont="1" applyFill="1" applyBorder="1" applyAlignment="1" applyProtection="1">
      <alignment horizontal="left" vertical="center"/>
    </xf>
    <xf numFmtId="0" fontId="9" fillId="6" borderId="108" xfId="0" applyFont="1" applyFill="1" applyBorder="1" applyAlignment="1" applyProtection="1">
      <alignment horizontal="left" vertical="center"/>
    </xf>
    <xf numFmtId="0" fontId="9" fillId="6" borderId="109" xfId="0" applyFont="1" applyFill="1" applyBorder="1" applyAlignment="1" applyProtection="1">
      <alignment horizontal="left" vertical="center"/>
    </xf>
    <xf numFmtId="0" fontId="9" fillId="6" borderId="7" xfId="0" applyFont="1" applyFill="1" applyBorder="1" applyAlignment="1" applyProtection="1">
      <alignment horizontal="left" vertical="center"/>
    </xf>
    <xf numFmtId="0" fontId="9" fillId="6" borderId="0" xfId="0" applyFont="1" applyFill="1" applyBorder="1" applyAlignment="1" applyProtection="1">
      <alignment horizontal="left" vertical="center"/>
    </xf>
    <xf numFmtId="0" fontId="9" fillId="6" borderId="110" xfId="0" applyFont="1" applyFill="1" applyBorder="1" applyAlignment="1" applyProtection="1">
      <alignment horizontal="left" vertical="center"/>
    </xf>
    <xf numFmtId="0" fontId="9" fillId="6" borderId="115" xfId="0" applyFont="1" applyFill="1" applyBorder="1" applyAlignment="1" applyProtection="1">
      <alignment horizontal="left" vertical="center"/>
    </xf>
    <xf numFmtId="0" fontId="9" fillId="6" borderId="111" xfId="0" applyFont="1" applyFill="1" applyBorder="1" applyAlignment="1" applyProtection="1">
      <alignment horizontal="left" vertical="center"/>
    </xf>
    <xf numFmtId="0" fontId="9" fillId="6" borderId="112" xfId="0" applyFont="1" applyFill="1" applyBorder="1" applyAlignment="1" applyProtection="1">
      <alignment horizontal="left" vertical="center"/>
    </xf>
    <xf numFmtId="0" fontId="25" fillId="9" borderId="0" xfId="3" applyFont="1" applyFill="1" applyBorder="1" applyAlignment="1" applyProtection="1">
      <alignment horizontal="center" vertical="center" wrapText="1"/>
      <protection locked="0"/>
    </xf>
    <xf numFmtId="0" fontId="26" fillId="11" borderId="126" xfId="3" applyFont="1" applyFill="1" applyBorder="1" applyAlignment="1" applyProtection="1">
      <alignment horizontal="left" vertical="top" wrapText="1"/>
    </xf>
    <xf numFmtId="0" fontId="26" fillId="11" borderId="0" xfId="3"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26" fillId="0" borderId="21" xfId="3" applyFont="1" applyFill="1" applyBorder="1" applyAlignment="1" applyProtection="1">
      <alignment horizontal="center" vertical="center" wrapText="1"/>
    </xf>
    <xf numFmtId="0" fontId="26" fillId="0" borderId="22" xfId="3" applyFont="1" applyFill="1" applyBorder="1" applyAlignment="1" applyProtection="1">
      <alignment horizontal="center" vertical="center" wrapText="1"/>
    </xf>
    <xf numFmtId="0" fontId="26" fillId="0" borderId="25" xfId="3" applyFont="1" applyFill="1" applyBorder="1" applyAlignment="1" applyProtection="1">
      <alignment horizontal="center" vertical="center" wrapText="1"/>
    </xf>
    <xf numFmtId="0" fontId="26" fillId="9" borderId="0" xfId="3" applyFont="1" applyFill="1" applyBorder="1" applyAlignment="1" applyProtection="1">
      <alignment horizontal="center" vertical="center" wrapText="1"/>
    </xf>
    <xf numFmtId="0" fontId="0" fillId="9" borderId="0" xfId="0" applyFill="1" applyBorder="1" applyAlignment="1">
      <alignment horizontal="center" vertical="center" wrapText="1"/>
    </xf>
    <xf numFmtId="0" fontId="26" fillId="0" borderId="126" xfId="3" applyFont="1" applyFill="1" applyBorder="1" applyAlignment="1" applyProtection="1">
      <alignment horizontal="left" vertical="top" wrapText="1"/>
    </xf>
    <xf numFmtId="0" fontId="0" fillId="0" borderId="126" xfId="0" applyFill="1" applyBorder="1" applyAlignment="1">
      <alignment horizontal="left" vertical="top"/>
    </xf>
    <xf numFmtId="0" fontId="26" fillId="0" borderId="7" xfId="3" applyFont="1" applyFill="1" applyBorder="1" applyAlignment="1" applyProtection="1">
      <alignment horizontal="left" vertical="top"/>
    </xf>
    <xf numFmtId="0" fontId="3" fillId="0" borderId="0" xfId="0" applyFont="1" applyFill="1" applyBorder="1" applyAlignment="1">
      <alignment horizontal="left" vertical="top"/>
    </xf>
    <xf numFmtId="0" fontId="3" fillId="0" borderId="14" xfId="0" applyFont="1" applyFill="1" applyBorder="1" applyAlignment="1">
      <alignment horizontal="left" vertical="top"/>
    </xf>
    <xf numFmtId="0" fontId="26" fillId="5" borderId="127" xfId="3" applyFont="1" applyFill="1" applyBorder="1" applyAlignment="1" applyProtection="1">
      <alignment horizontal="left" vertical="top"/>
    </xf>
    <xf numFmtId="0" fontId="0" fillId="0" borderId="128" xfId="0" applyFill="1" applyBorder="1" applyAlignment="1">
      <alignment horizontal="left" vertical="top"/>
    </xf>
    <xf numFmtId="0" fontId="26" fillId="11" borderId="127" xfId="3" applyFont="1" applyFill="1" applyBorder="1" applyAlignment="1" applyProtection="1">
      <alignment horizontal="left" vertical="top"/>
    </xf>
    <xf numFmtId="0" fontId="25" fillId="11" borderId="127" xfId="3" applyFont="1" applyFill="1" applyBorder="1" applyAlignment="1" applyProtection="1">
      <alignment horizontal="left" vertical="top"/>
    </xf>
    <xf numFmtId="0" fontId="26" fillId="5" borderId="129" xfId="3" applyFont="1" applyFill="1" applyBorder="1" applyAlignment="1" applyProtection="1">
      <alignment horizontal="left" vertical="top"/>
    </xf>
    <xf numFmtId="0" fontId="25" fillId="11" borderId="129" xfId="3" applyFont="1" applyFill="1" applyBorder="1" applyAlignment="1" applyProtection="1">
      <alignment horizontal="left" vertical="top"/>
    </xf>
    <xf numFmtId="0" fontId="25" fillId="9" borderId="129" xfId="3" applyFont="1" applyFill="1" applyBorder="1" applyAlignment="1" applyProtection="1">
      <alignment horizontal="center" vertical="top"/>
    </xf>
    <xf numFmtId="0" fontId="26" fillId="0" borderId="0" xfId="3" applyFont="1" applyFill="1" applyBorder="1" applyAlignment="1" applyProtection="1">
      <alignment horizontal="left" vertical="top"/>
    </xf>
    <xf numFmtId="0" fontId="26" fillId="0" borderId="0" xfId="3" applyFont="1" applyFill="1" applyBorder="1" applyAlignment="1" applyProtection="1">
      <alignment horizontal="left" vertical="top" wrapText="1"/>
    </xf>
    <xf numFmtId="0" fontId="0" fillId="0" borderId="0" xfId="0" applyFill="1" applyBorder="1" applyAlignment="1">
      <alignment horizontal="left" vertical="top"/>
    </xf>
    <xf numFmtId="0" fontId="26" fillId="0" borderId="127" xfId="3" applyFont="1" applyFill="1" applyBorder="1" applyAlignment="1" applyProtection="1">
      <alignment horizontal="left" vertical="top"/>
    </xf>
    <xf numFmtId="0" fontId="25" fillId="9" borderId="127" xfId="3" applyFont="1" applyFill="1" applyBorder="1" applyAlignment="1" applyProtection="1">
      <alignment horizontal="center" vertical="top"/>
    </xf>
    <xf numFmtId="0" fontId="0" fillId="0" borderId="128" xfId="0" applyFill="1" applyBorder="1" applyAlignment="1">
      <alignment horizontal="center" vertical="top"/>
    </xf>
    <xf numFmtId="0" fontId="25" fillId="10" borderId="127" xfId="3" applyFont="1" applyFill="1" applyBorder="1" applyAlignment="1" applyProtection="1">
      <alignment horizontal="left" vertical="top"/>
    </xf>
    <xf numFmtId="0" fontId="26" fillId="0" borderId="129" xfId="3" applyFont="1" applyFill="1" applyBorder="1" applyAlignment="1" applyProtection="1">
      <alignment horizontal="left" vertical="top"/>
    </xf>
    <xf numFmtId="0" fontId="26" fillId="11" borderId="129" xfId="3" applyFont="1" applyFill="1" applyBorder="1" applyAlignment="1" applyProtection="1">
      <alignment horizontal="left" vertical="top"/>
    </xf>
    <xf numFmtId="0" fontId="28" fillId="5" borderId="129" xfId="3" applyFont="1" applyFill="1" applyBorder="1" applyAlignment="1" applyProtection="1">
      <alignment horizontal="left" vertical="top"/>
    </xf>
    <xf numFmtId="0" fontId="25" fillId="10" borderId="129" xfId="3" applyFont="1" applyFill="1" applyBorder="1" applyAlignment="1" applyProtection="1">
      <alignment horizontal="left" vertical="top"/>
    </xf>
    <xf numFmtId="0" fontId="22" fillId="0" borderId="0" xfId="3" applyFont="1" applyFill="1" applyBorder="1" applyAlignment="1" applyProtection="1">
      <alignment horizontal="left" vertical="top" wrapText="1"/>
    </xf>
  </cellXfs>
  <cellStyles count="5">
    <cellStyle name="Prozent" xfId="1" builtinId="5"/>
    <cellStyle name="Standard" xfId="0" builtinId="0"/>
    <cellStyle name="Standard 2" xfId="3"/>
    <cellStyle name="Standard 3" xfId="4"/>
    <cellStyle name="Währung" xfId="2" builtinId="4"/>
  </cellStyles>
  <dxfs count="1">
    <dxf>
      <numFmt numFmtId="166" formatCode="0.0%"/>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0"/>
  <sheetViews>
    <sheetView tabSelected="1" view="pageLayout" topLeftCell="A104" zoomScale="106" zoomScaleNormal="130" zoomScaleSheetLayoutView="130" zoomScalePageLayoutView="106" workbookViewId="0">
      <selection activeCell="K116" sqref="K116:L116"/>
    </sheetView>
  </sheetViews>
  <sheetFormatPr baseColWidth="10" defaultColWidth="8.77734375" defaultRowHeight="10.199999999999999" x14ac:dyDescent="0.25"/>
  <cols>
    <col min="1" max="1" width="6.77734375" style="4" customWidth="1"/>
    <col min="2" max="2" width="8" style="4" customWidth="1"/>
    <col min="3" max="3" width="10.109375" style="4" customWidth="1"/>
    <col min="4" max="4" width="3.109375" style="4" customWidth="1"/>
    <col min="5" max="5" width="6.77734375" style="31" customWidth="1"/>
    <col min="6" max="6" width="11" style="4" customWidth="1"/>
    <col min="7" max="7" width="8.109375" style="4" customWidth="1"/>
    <col min="8" max="9" width="6.6640625" style="4" customWidth="1"/>
    <col min="10" max="10" width="13.109375" style="4" customWidth="1"/>
    <col min="11" max="11" width="13" style="4" customWidth="1"/>
    <col min="12" max="12" width="7.44140625" style="4" customWidth="1"/>
    <col min="13" max="13" width="19.44140625" style="4" customWidth="1"/>
    <col min="14" max="14" width="16.44140625" style="7" hidden="1" customWidth="1"/>
    <col min="15" max="15" width="8.77734375" style="4" hidden="1" customWidth="1"/>
    <col min="16" max="16" width="9.109375" style="4" customWidth="1"/>
    <col min="17" max="16384" width="8.77734375" style="4"/>
  </cols>
  <sheetData>
    <row r="1" spans="1:14" ht="13.5" customHeight="1" x14ac:dyDescent="0.25">
      <c r="A1" s="361" t="s">
        <v>52</v>
      </c>
      <c r="B1" s="361"/>
      <c r="C1" s="361"/>
      <c r="D1" s="361"/>
      <c r="E1" s="361"/>
      <c r="F1" s="361"/>
      <c r="G1" s="361"/>
      <c r="H1" s="361"/>
      <c r="I1" s="361"/>
      <c r="J1" s="361"/>
      <c r="K1" s="361"/>
      <c r="L1" s="361"/>
    </row>
    <row r="2" spans="1:14" ht="7.5" customHeight="1" thickBot="1" x14ac:dyDescent="0.3">
      <c r="A2" s="365"/>
      <c r="B2" s="365"/>
      <c r="C2" s="365"/>
      <c r="D2" s="365"/>
      <c r="E2" s="365"/>
      <c r="F2" s="365"/>
      <c r="G2" s="365"/>
      <c r="H2" s="365"/>
      <c r="I2" s="365"/>
      <c r="J2" s="365"/>
      <c r="K2" s="365"/>
      <c r="L2" s="365"/>
    </row>
    <row r="3" spans="1:14" ht="23.25" customHeight="1" thickBot="1" x14ac:dyDescent="0.3">
      <c r="A3" s="426" t="s">
        <v>32</v>
      </c>
      <c r="B3" s="426"/>
      <c r="C3" s="427"/>
      <c r="D3" s="393"/>
      <c r="E3" s="393"/>
      <c r="F3" s="393"/>
      <c r="G3" s="393"/>
      <c r="H3" s="394"/>
      <c r="I3" s="428" t="s">
        <v>93</v>
      </c>
      <c r="J3" s="399"/>
      <c r="K3" s="429"/>
      <c r="L3" s="430"/>
      <c r="N3" s="29"/>
    </row>
    <row r="4" spans="1:14" ht="6" customHeight="1" thickBot="1" x14ac:dyDescent="0.3">
      <c r="A4" s="365"/>
      <c r="B4" s="365"/>
      <c r="C4" s="365"/>
      <c r="D4" s="365"/>
      <c r="E4" s="365"/>
      <c r="F4" s="365"/>
      <c r="G4" s="365"/>
    </row>
    <row r="5" spans="1:14" ht="24.75" customHeight="1" thickBot="1" x14ac:dyDescent="0.3">
      <c r="A5" s="426" t="s">
        <v>94</v>
      </c>
      <c r="B5" s="426"/>
      <c r="C5" s="427"/>
      <c r="D5" s="393"/>
      <c r="E5" s="393"/>
      <c r="F5" s="393"/>
      <c r="G5" s="394"/>
      <c r="H5" s="431" t="s">
        <v>45</v>
      </c>
      <c r="I5" s="431"/>
      <c r="J5" s="378" t="s">
        <v>44</v>
      </c>
      <c r="K5" s="379"/>
      <c r="L5" s="380"/>
      <c r="M5" s="390" t="s">
        <v>163</v>
      </c>
    </row>
    <row r="6" spans="1:14" ht="6" customHeight="1" thickBot="1" x14ac:dyDescent="0.3">
      <c r="A6" s="25"/>
      <c r="B6" s="25"/>
      <c r="C6" s="25"/>
      <c r="D6" s="25"/>
      <c r="M6" s="391"/>
    </row>
    <row r="7" spans="1:14" ht="16.2" customHeight="1" x14ac:dyDescent="0.25">
      <c r="A7" s="272" t="s">
        <v>95</v>
      </c>
      <c r="B7" s="273"/>
      <c r="C7" s="273"/>
      <c r="D7" s="273"/>
      <c r="E7" s="273"/>
      <c r="F7" s="273"/>
      <c r="G7" s="432" t="s">
        <v>96</v>
      </c>
      <c r="H7" s="432"/>
      <c r="I7" s="432"/>
      <c r="J7" s="432"/>
      <c r="K7" s="432"/>
      <c r="L7" s="9"/>
    </row>
    <row r="8" spans="1:14" ht="21" customHeight="1" x14ac:dyDescent="0.25">
      <c r="A8" s="17"/>
      <c r="B8" s="18"/>
      <c r="C8" s="18"/>
      <c r="D8" s="18"/>
      <c r="E8" s="220"/>
      <c r="F8" s="18"/>
      <c r="G8" s="401" t="s">
        <v>11</v>
      </c>
      <c r="H8" s="401" t="s">
        <v>98</v>
      </c>
      <c r="I8" s="401"/>
      <c r="J8" s="401" t="s">
        <v>77</v>
      </c>
      <c r="K8" s="399" t="s">
        <v>187</v>
      </c>
      <c r="L8" s="3"/>
      <c r="M8" s="271" t="s">
        <v>164</v>
      </c>
    </row>
    <row r="9" spans="1:14" ht="22.5" customHeight="1" thickBot="1" x14ac:dyDescent="0.3">
      <c r="A9" s="30"/>
      <c r="B9" s="31"/>
      <c r="C9" s="31"/>
      <c r="D9" s="31"/>
      <c r="F9" s="31"/>
      <c r="G9" s="412"/>
      <c r="H9" s="90" t="s">
        <v>75</v>
      </c>
      <c r="I9" s="91" t="s">
        <v>76</v>
      </c>
      <c r="J9" s="412"/>
      <c r="K9" s="399"/>
      <c r="L9" s="3"/>
      <c r="M9" s="271"/>
      <c r="N9" s="32"/>
    </row>
    <row r="10" spans="1:14" ht="31.5" customHeight="1" thickBot="1" x14ac:dyDescent="0.3">
      <c r="A10" s="362" t="s">
        <v>97</v>
      </c>
      <c r="B10" s="363"/>
      <c r="C10" s="363"/>
      <c r="D10" s="363"/>
      <c r="E10" s="363"/>
      <c r="F10" s="92" t="s">
        <v>0</v>
      </c>
      <c r="G10" s="107">
        <v>0</v>
      </c>
      <c r="H10" s="108">
        <v>0</v>
      </c>
      <c r="I10" s="108">
        <v>0</v>
      </c>
      <c r="J10" s="109">
        <f>H10/4.333</f>
        <v>0</v>
      </c>
      <c r="K10" s="113" t="e">
        <f>$G$10/$I$10</f>
        <v>#DIV/0!</v>
      </c>
      <c r="L10" s="3"/>
      <c r="M10" s="174"/>
      <c r="N10" s="32"/>
    </row>
    <row r="11" spans="1:14" ht="14.25" customHeight="1" thickBot="1" x14ac:dyDescent="0.3">
      <c r="A11" s="362"/>
      <c r="B11" s="364"/>
      <c r="C11" s="364"/>
      <c r="D11" s="364"/>
      <c r="E11" s="364"/>
      <c r="F11" s="93" t="s">
        <v>10</v>
      </c>
      <c r="G11" s="111">
        <f>$G$10</f>
        <v>0</v>
      </c>
      <c r="H11" s="111">
        <f>SUM($H$10:$H$10)</f>
        <v>0</v>
      </c>
      <c r="I11" s="111">
        <f>SUM($I$10:$I$10)</f>
        <v>0</v>
      </c>
      <c r="J11" s="112">
        <f>H11/4.333</f>
        <v>0</v>
      </c>
      <c r="K11" s="213"/>
      <c r="L11" s="3"/>
    </row>
    <row r="12" spans="1:14" ht="22.5" customHeight="1" thickBot="1" x14ac:dyDescent="0.3">
      <c r="A12" s="362" t="s">
        <v>46</v>
      </c>
      <c r="B12" s="364"/>
      <c r="C12" s="364"/>
      <c r="D12" s="364"/>
      <c r="E12" s="364"/>
      <c r="F12" s="92" t="s">
        <v>0</v>
      </c>
      <c r="G12" s="107">
        <v>0</v>
      </c>
      <c r="H12" s="110">
        <v>0</v>
      </c>
      <c r="I12" s="110">
        <v>0</v>
      </c>
      <c r="J12" s="109">
        <f>H12/4.333</f>
        <v>0</v>
      </c>
      <c r="K12" s="113" t="e">
        <f>$G$12/$I$12</f>
        <v>#DIV/0!</v>
      </c>
      <c r="L12" s="3"/>
    </row>
    <row r="13" spans="1:14" ht="14.4" customHeight="1" x14ac:dyDescent="0.25">
      <c r="A13" s="276" t="s">
        <v>1</v>
      </c>
      <c r="B13" s="277"/>
      <c r="C13" s="277"/>
      <c r="D13" s="277"/>
      <c r="E13" s="277"/>
      <c r="F13" s="93" t="s">
        <v>120</v>
      </c>
      <c r="G13" s="133">
        <f>$G$11+$G$12</f>
        <v>0</v>
      </c>
      <c r="H13" s="133">
        <f>$H$11+$H$12</f>
        <v>0</v>
      </c>
      <c r="I13" s="133">
        <f>I$11+$I$12</f>
        <v>0</v>
      </c>
      <c r="J13" s="134">
        <f>H13/4.333</f>
        <v>0</v>
      </c>
      <c r="K13" s="213"/>
      <c r="L13" s="3"/>
    </row>
    <row r="14" spans="1:14" ht="4.2" customHeight="1" x14ac:dyDescent="0.25">
      <c r="A14" s="280"/>
      <c r="B14" s="281"/>
      <c r="C14" s="281"/>
      <c r="D14" s="281"/>
      <c r="E14" s="281"/>
      <c r="F14" s="281"/>
      <c r="G14" s="281"/>
      <c r="H14" s="281"/>
      <c r="I14" s="281"/>
      <c r="J14" s="281"/>
      <c r="K14" s="281"/>
      <c r="L14" s="3"/>
    </row>
    <row r="15" spans="1:14" ht="14.4" customHeight="1" thickBot="1" x14ac:dyDescent="0.3">
      <c r="A15" s="388" t="s">
        <v>121</v>
      </c>
      <c r="B15" s="389"/>
      <c r="C15" s="389"/>
      <c r="D15" s="389"/>
      <c r="E15" s="389"/>
      <c r="F15" s="389"/>
      <c r="G15" s="389"/>
      <c r="H15" s="389"/>
      <c r="I15" s="389"/>
      <c r="J15" s="115">
        <v>12</v>
      </c>
      <c r="K15" s="114"/>
      <c r="L15" s="33"/>
    </row>
    <row r="16" spans="1:14" ht="5.7" customHeight="1" thickBot="1" x14ac:dyDescent="0.3">
      <c r="A16" s="366"/>
      <c r="B16" s="366"/>
      <c r="C16" s="366"/>
      <c r="D16" s="366"/>
      <c r="E16" s="366"/>
      <c r="F16" s="366"/>
      <c r="G16" s="366"/>
      <c r="H16" s="366"/>
      <c r="I16" s="366"/>
      <c r="J16" s="366"/>
      <c r="K16" s="366"/>
      <c r="L16" s="366"/>
    </row>
    <row r="17" spans="1:14" ht="14.4" customHeight="1" thickBot="1" x14ac:dyDescent="0.3">
      <c r="A17" s="404" t="s">
        <v>99</v>
      </c>
      <c r="B17" s="405"/>
      <c r="C17" s="405"/>
      <c r="D17" s="405"/>
      <c r="E17" s="405"/>
      <c r="F17" s="405"/>
      <c r="G17" s="406" t="s">
        <v>100</v>
      </c>
      <c r="H17" s="407"/>
      <c r="I17" s="407"/>
      <c r="J17" s="407"/>
      <c r="K17" s="407"/>
      <c r="L17" s="11"/>
      <c r="N17" s="4"/>
    </row>
    <row r="18" spans="1:14" ht="5.7" customHeight="1" thickBot="1" x14ac:dyDescent="0.3">
      <c r="A18" s="34"/>
      <c r="B18" s="35"/>
      <c r="C18" s="35"/>
      <c r="D18" s="35"/>
      <c r="E18" s="221"/>
      <c r="F18" s="35"/>
      <c r="G18" s="35"/>
      <c r="H18" s="35"/>
      <c r="I18" s="35"/>
      <c r="J18" s="35"/>
      <c r="K18" s="35"/>
      <c r="L18" s="35"/>
    </row>
    <row r="19" spans="1:14" ht="13.2" customHeight="1" thickBot="1" x14ac:dyDescent="0.3">
      <c r="A19" s="408" t="s">
        <v>14</v>
      </c>
      <c r="B19" s="409"/>
      <c r="C19" s="409"/>
      <c r="D19" s="409"/>
      <c r="E19" s="409"/>
      <c r="F19" s="409"/>
      <c r="G19" s="409"/>
      <c r="H19" s="409"/>
      <c r="I19" s="409"/>
      <c r="J19" s="409"/>
      <c r="K19" s="409"/>
      <c r="L19" s="10"/>
    </row>
    <row r="20" spans="1:14" ht="13.2" customHeight="1" x14ac:dyDescent="0.25">
      <c r="A20" s="255" t="s">
        <v>5</v>
      </c>
      <c r="B20" s="256"/>
      <c r="C20" s="256"/>
      <c r="D20" s="256"/>
      <c r="E20" s="257"/>
      <c r="F20" s="212" t="s">
        <v>0</v>
      </c>
      <c r="G20" s="205">
        <v>0</v>
      </c>
      <c r="H20" s="32"/>
      <c r="I20" s="32"/>
      <c r="J20" s="64">
        <v>0</v>
      </c>
      <c r="K20" s="118">
        <f>$G$20*$J$20</f>
        <v>0</v>
      </c>
      <c r="L20" s="36"/>
    </row>
    <row r="21" spans="1:14" ht="13.95" customHeight="1" thickBot="1" x14ac:dyDescent="0.3">
      <c r="A21" s="318"/>
      <c r="B21" s="319"/>
      <c r="C21" s="319"/>
      <c r="D21" s="319"/>
      <c r="E21" s="320"/>
      <c r="F21" s="210" t="s">
        <v>0</v>
      </c>
      <c r="G21" s="206">
        <v>0</v>
      </c>
      <c r="H21" s="37"/>
      <c r="I21" s="37"/>
      <c r="J21" s="117">
        <v>0</v>
      </c>
      <c r="K21" s="119">
        <f>$G$21*$J$21</f>
        <v>0</v>
      </c>
      <c r="L21" s="38"/>
    </row>
    <row r="22" spans="1:14" ht="5.7" customHeight="1" thickBot="1" x14ac:dyDescent="0.3">
      <c r="A22" s="34"/>
      <c r="B22" s="35"/>
      <c r="C22" s="35"/>
      <c r="D22" s="35"/>
      <c r="E22" s="221"/>
      <c r="F22" s="35"/>
      <c r="G22" s="35"/>
      <c r="H22" s="35"/>
      <c r="I22" s="35"/>
      <c r="J22" s="35"/>
      <c r="K22" s="35"/>
      <c r="L22" s="35"/>
    </row>
    <row r="23" spans="1:14" ht="15.6" customHeight="1" x14ac:dyDescent="0.25">
      <c r="A23" s="272" t="s">
        <v>49</v>
      </c>
      <c r="B23" s="273"/>
      <c r="C23" s="273"/>
      <c r="D23" s="273"/>
      <c r="E23" s="273"/>
      <c r="F23" s="273"/>
      <c r="G23" s="273"/>
      <c r="H23" s="273"/>
      <c r="I23" s="273"/>
      <c r="J23" s="273"/>
      <c r="K23" s="273"/>
      <c r="L23" s="9"/>
      <c r="M23" s="400"/>
    </row>
    <row r="24" spans="1:14" ht="18.75" customHeight="1" thickBot="1" x14ac:dyDescent="0.3">
      <c r="A24" s="410" t="s">
        <v>101</v>
      </c>
      <c r="B24" s="411"/>
      <c r="C24" s="411"/>
      <c r="D24" s="411"/>
      <c r="E24" s="411"/>
      <c r="F24" s="39"/>
      <c r="G24" s="94" t="s">
        <v>122</v>
      </c>
      <c r="H24" s="39"/>
      <c r="I24" s="31"/>
      <c r="J24" s="214" t="s">
        <v>29</v>
      </c>
      <c r="K24" s="214" t="s">
        <v>31</v>
      </c>
      <c r="L24" s="40"/>
      <c r="M24" s="400"/>
    </row>
    <row r="25" spans="1:14" ht="16.2" customHeight="1" x14ac:dyDescent="0.25">
      <c r="A25" s="396"/>
      <c r="B25" s="397"/>
      <c r="C25" s="397"/>
      <c r="D25" s="397"/>
      <c r="E25" s="398"/>
      <c r="F25" s="212" t="s">
        <v>2</v>
      </c>
      <c r="G25" s="116">
        <v>0</v>
      </c>
      <c r="H25" s="32"/>
      <c r="I25" s="32"/>
      <c r="J25" s="64">
        <v>0</v>
      </c>
      <c r="K25" s="118">
        <f t="shared" ref="K25:K30" si="0">J25*G25</f>
        <v>0</v>
      </c>
      <c r="L25" s="40"/>
      <c r="M25" s="400"/>
    </row>
    <row r="26" spans="1:14" ht="15" customHeight="1" x14ac:dyDescent="0.25">
      <c r="A26" s="324"/>
      <c r="B26" s="325"/>
      <c r="C26" s="325"/>
      <c r="D26" s="325"/>
      <c r="E26" s="326"/>
      <c r="F26" s="212" t="s">
        <v>2</v>
      </c>
      <c r="G26" s="120">
        <v>0</v>
      </c>
      <c r="H26" s="32"/>
      <c r="I26" s="32"/>
      <c r="J26" s="65">
        <v>0</v>
      </c>
      <c r="K26" s="118">
        <f t="shared" si="0"/>
        <v>0</v>
      </c>
      <c r="L26" s="40"/>
    </row>
    <row r="27" spans="1:14" ht="15" customHeight="1" x14ac:dyDescent="0.25">
      <c r="A27" s="324"/>
      <c r="B27" s="325"/>
      <c r="C27" s="325"/>
      <c r="D27" s="325"/>
      <c r="E27" s="326"/>
      <c r="F27" s="212" t="s">
        <v>2</v>
      </c>
      <c r="G27" s="120">
        <v>0</v>
      </c>
      <c r="H27" s="32"/>
      <c r="I27" s="32"/>
      <c r="J27" s="65">
        <v>0</v>
      </c>
      <c r="K27" s="118">
        <f t="shared" si="0"/>
        <v>0</v>
      </c>
      <c r="L27" s="40"/>
    </row>
    <row r="28" spans="1:14" ht="15" customHeight="1" x14ac:dyDescent="0.25">
      <c r="A28" s="417"/>
      <c r="B28" s="418"/>
      <c r="C28" s="418"/>
      <c r="D28" s="418"/>
      <c r="E28" s="419"/>
      <c r="F28" s="212" t="s">
        <v>2</v>
      </c>
      <c r="G28" s="120">
        <v>0</v>
      </c>
      <c r="H28" s="32"/>
      <c r="I28" s="32"/>
      <c r="J28" s="65">
        <v>0</v>
      </c>
      <c r="K28" s="118">
        <f t="shared" si="0"/>
        <v>0</v>
      </c>
      <c r="L28" s="40"/>
    </row>
    <row r="29" spans="1:14" ht="15.75" customHeight="1" x14ac:dyDescent="0.25">
      <c r="A29" s="324"/>
      <c r="B29" s="325"/>
      <c r="C29" s="325"/>
      <c r="D29" s="325"/>
      <c r="E29" s="326"/>
      <c r="F29" s="212" t="s">
        <v>2</v>
      </c>
      <c r="G29" s="120">
        <v>0</v>
      </c>
      <c r="H29" s="32"/>
      <c r="I29" s="32"/>
      <c r="J29" s="65">
        <v>0</v>
      </c>
      <c r="K29" s="118">
        <f t="shared" si="0"/>
        <v>0</v>
      </c>
      <c r="L29" s="40"/>
    </row>
    <row r="30" spans="1:14" ht="15" customHeight="1" thickBot="1" x14ac:dyDescent="0.3">
      <c r="A30" s="286"/>
      <c r="B30" s="287"/>
      <c r="C30" s="287"/>
      <c r="D30" s="287"/>
      <c r="E30" s="288"/>
      <c r="F30" s="212" t="s">
        <v>2</v>
      </c>
      <c r="G30" s="121">
        <v>0</v>
      </c>
      <c r="H30" s="32"/>
      <c r="I30" s="32"/>
      <c r="J30" s="66">
        <v>0</v>
      </c>
      <c r="K30" s="118">
        <f t="shared" si="0"/>
        <v>0</v>
      </c>
      <c r="L30" s="40"/>
    </row>
    <row r="31" spans="1:14" ht="15" customHeight="1" thickBot="1" x14ac:dyDescent="0.3">
      <c r="A31" s="413" t="s">
        <v>17</v>
      </c>
      <c r="B31" s="414"/>
      <c r="C31" s="414"/>
      <c r="D31" s="414"/>
      <c r="E31" s="414"/>
      <c r="F31" s="414"/>
      <c r="G31" s="83">
        <f>SUM(G25:G30)</f>
        <v>0</v>
      </c>
      <c r="H31" s="371"/>
      <c r="I31" s="371"/>
      <c r="J31" s="371"/>
      <c r="K31" s="371"/>
      <c r="L31" s="40"/>
    </row>
    <row r="32" spans="1:14" ht="31.5" customHeight="1" thickBot="1" x14ac:dyDescent="0.3">
      <c r="A32" s="392" t="s">
        <v>192</v>
      </c>
      <c r="B32" s="393"/>
      <c r="C32" s="393"/>
      <c r="D32" s="393"/>
      <c r="E32" s="394"/>
      <c r="F32" s="212"/>
      <c r="G32" s="106">
        <v>0</v>
      </c>
      <c r="H32" s="12" t="e">
        <f>$G$32/$G$31</f>
        <v>#DIV/0!</v>
      </c>
      <c r="I32" s="12"/>
      <c r="J32" s="63">
        <v>0</v>
      </c>
      <c r="K32" s="135">
        <f>J32*G32</f>
        <v>0</v>
      </c>
      <c r="L32" s="40"/>
    </row>
    <row r="33" spans="1:13" customFormat="1" ht="15" customHeight="1" x14ac:dyDescent="0.25">
      <c r="A33" s="421" t="s">
        <v>186</v>
      </c>
      <c r="B33" s="422"/>
      <c r="C33" s="422"/>
      <c r="D33" s="422"/>
      <c r="E33" s="422"/>
      <c r="F33" s="422"/>
      <c r="G33" s="422"/>
      <c r="H33" s="422"/>
      <c r="I33" s="422"/>
      <c r="J33" s="422"/>
      <c r="K33" s="201" t="e">
        <f>$K$34/$G$31</f>
        <v>#DIV/0!</v>
      </c>
      <c r="L33" s="40"/>
    </row>
    <row r="34" spans="1:13" ht="15.6" customHeight="1" thickBot="1" x14ac:dyDescent="0.3">
      <c r="A34" s="291" t="s">
        <v>91</v>
      </c>
      <c r="B34" s="292"/>
      <c r="C34" s="292"/>
      <c r="D34" s="292"/>
      <c r="E34" s="292"/>
      <c r="F34" s="292"/>
      <c r="G34" s="292"/>
      <c r="H34" s="292"/>
      <c r="I34" s="292"/>
      <c r="J34" s="292"/>
      <c r="K34" s="136">
        <f>SUM(K25:K32)</f>
        <v>0</v>
      </c>
      <c r="L34" s="95" t="e">
        <f>$K$34/$K$112</f>
        <v>#DIV/0!</v>
      </c>
    </row>
    <row r="35" spans="1:13" ht="5.7" customHeight="1" thickBot="1" x14ac:dyDescent="0.3">
      <c r="A35" s="34"/>
      <c r="B35" s="35"/>
      <c r="C35" s="35"/>
      <c r="D35" s="35"/>
      <c r="E35" s="221"/>
      <c r="F35" s="35"/>
      <c r="G35" s="35"/>
      <c r="H35" s="35"/>
      <c r="I35" s="35"/>
      <c r="J35" s="35"/>
      <c r="K35" s="35"/>
      <c r="L35" s="35"/>
    </row>
    <row r="36" spans="1:13" ht="12" customHeight="1" thickBot="1" x14ac:dyDescent="0.3">
      <c r="A36" s="289" t="s">
        <v>53</v>
      </c>
      <c r="B36" s="290"/>
      <c r="C36" s="290"/>
      <c r="D36" s="290"/>
      <c r="E36" s="290"/>
      <c r="F36" s="290"/>
      <c r="G36" s="290"/>
      <c r="H36" s="290"/>
      <c r="I36" s="290"/>
      <c r="J36" s="290"/>
      <c r="K36" s="290"/>
      <c r="L36" s="73"/>
    </row>
    <row r="37" spans="1:13" ht="15.6" customHeight="1" thickBot="1" x14ac:dyDescent="0.3">
      <c r="A37" s="367" t="s">
        <v>36</v>
      </c>
      <c r="B37" s="368"/>
      <c r="C37" s="368"/>
      <c r="D37" s="368"/>
      <c r="E37" s="368"/>
      <c r="F37" s="368"/>
      <c r="G37" s="106">
        <v>0</v>
      </c>
      <c r="H37" s="371"/>
      <c r="I37" s="371"/>
      <c r="J37" s="371"/>
      <c r="K37" s="371"/>
      <c r="L37" s="41"/>
    </row>
    <row r="38" spans="1:13" ht="22.5" customHeight="1" x14ac:dyDescent="0.25">
      <c r="A38" s="367" t="s">
        <v>24</v>
      </c>
      <c r="B38" s="368"/>
      <c r="C38" s="368"/>
      <c r="D38" s="368"/>
      <c r="E38" s="368"/>
      <c r="F38" s="368"/>
      <c r="G38" s="105">
        <f>$G$37*$J$15</f>
        <v>0</v>
      </c>
      <c r="H38" s="86"/>
      <c r="I38" s="86"/>
      <c r="J38" s="87" t="s">
        <v>117</v>
      </c>
      <c r="K38" s="24" t="e">
        <f>G37/J12</f>
        <v>#DIV/0!</v>
      </c>
      <c r="L38" s="41"/>
    </row>
    <row r="39" spans="1:13" ht="13.95" customHeight="1" x14ac:dyDescent="0.25">
      <c r="A39" s="369" t="s">
        <v>37</v>
      </c>
      <c r="B39" s="370"/>
      <c r="C39" s="370"/>
      <c r="D39" s="370"/>
      <c r="E39" s="370"/>
      <c r="F39" s="370"/>
      <c r="G39" s="370"/>
      <c r="H39" s="370"/>
      <c r="I39" s="370"/>
      <c r="J39" s="370"/>
      <c r="K39" s="370"/>
      <c r="L39" s="41"/>
    </row>
    <row r="40" spans="1:13" ht="21" customHeight="1" thickBot="1" x14ac:dyDescent="0.3">
      <c r="A40" s="402" t="s">
        <v>38</v>
      </c>
      <c r="B40" s="403"/>
      <c r="C40" s="403"/>
      <c r="D40" s="403"/>
      <c r="E40" s="395"/>
      <c r="F40" s="395"/>
      <c r="G40" s="395"/>
      <c r="H40" s="395"/>
      <c r="I40" s="84"/>
      <c r="J40" s="89" t="s">
        <v>118</v>
      </c>
      <c r="K40" s="42"/>
      <c r="L40" s="41"/>
    </row>
    <row r="41" spans="1:13" ht="15.6" customHeight="1" thickBot="1" x14ac:dyDescent="0.3">
      <c r="A41" s="43"/>
      <c r="B41" s="382">
        <v>0</v>
      </c>
      <c r="C41" s="383"/>
      <c r="D41" s="384"/>
      <c r="E41" s="368" t="s">
        <v>15</v>
      </c>
      <c r="F41" s="368"/>
      <c r="G41" s="23">
        <f>$B$41*G38</f>
        <v>0</v>
      </c>
      <c r="H41" s="32"/>
      <c r="I41" s="32"/>
      <c r="J41" s="63">
        <v>0</v>
      </c>
      <c r="K41" s="2">
        <f>$G$41*$J$41</f>
        <v>0</v>
      </c>
      <c r="L41" s="41"/>
    </row>
    <row r="42" spans="1:13" ht="15.6" customHeight="1" x14ac:dyDescent="0.25">
      <c r="A42" s="369" t="s">
        <v>39</v>
      </c>
      <c r="B42" s="370"/>
      <c r="C42" s="370"/>
      <c r="D42" s="370"/>
      <c r="E42" s="370"/>
      <c r="F42" s="370"/>
      <c r="G42" s="370"/>
      <c r="H42" s="370"/>
      <c r="I42" s="370"/>
      <c r="J42" s="370"/>
      <c r="K42" s="370"/>
      <c r="L42" s="41"/>
    </row>
    <row r="43" spans="1:13" ht="23.4" customHeight="1" thickBot="1" x14ac:dyDescent="0.3">
      <c r="A43" s="402" t="s">
        <v>107</v>
      </c>
      <c r="B43" s="403"/>
      <c r="C43" s="403"/>
      <c r="D43" s="403"/>
      <c r="E43" s="416"/>
      <c r="F43" s="416"/>
      <c r="G43" s="416"/>
      <c r="H43" s="416"/>
      <c r="I43" s="88"/>
      <c r="J43" s="104" t="s">
        <v>119</v>
      </c>
      <c r="K43" s="85"/>
      <c r="L43" s="41"/>
    </row>
    <row r="44" spans="1:13" ht="14.4" customHeight="1" thickBot="1" x14ac:dyDescent="0.3">
      <c r="A44" s="44"/>
      <c r="B44" s="385">
        <v>0</v>
      </c>
      <c r="C44" s="386"/>
      <c r="D44" s="387"/>
      <c r="E44" s="222"/>
      <c r="F44" s="349" t="s">
        <v>23</v>
      </c>
      <c r="G44" s="349"/>
      <c r="H44" s="349"/>
      <c r="I44" s="420"/>
      <c r="J44" s="129">
        <v>0</v>
      </c>
      <c r="K44" s="5">
        <f>$G$38*$J$44</f>
        <v>0</v>
      </c>
      <c r="L44" s="202" t="e">
        <f>($K$41+$K$44)/$K$112</f>
        <v>#DIV/0!</v>
      </c>
    </row>
    <row r="45" spans="1:13" ht="3.6" customHeight="1" thickBot="1" x14ac:dyDescent="0.3">
      <c r="A45" s="34"/>
      <c r="B45" s="35"/>
      <c r="C45" s="35"/>
      <c r="D45" s="35"/>
      <c r="E45" s="221"/>
      <c r="F45" s="35"/>
      <c r="G45" s="35"/>
      <c r="H45" s="35"/>
      <c r="I45" s="35"/>
      <c r="J45" s="35"/>
      <c r="K45" s="35"/>
      <c r="L45" s="35"/>
    </row>
    <row r="46" spans="1:13" ht="13.5" customHeight="1" x14ac:dyDescent="0.25">
      <c r="A46" s="272" t="s">
        <v>51</v>
      </c>
      <c r="B46" s="273"/>
      <c r="C46" s="273"/>
      <c r="D46" s="273"/>
      <c r="E46" s="273"/>
      <c r="F46" s="273"/>
      <c r="G46" s="273"/>
      <c r="H46" s="273"/>
      <c r="I46" s="273"/>
      <c r="J46" s="273"/>
      <c r="K46" s="273"/>
      <c r="L46" s="9"/>
      <c r="M46" s="271" t="s">
        <v>165</v>
      </c>
    </row>
    <row r="47" spans="1:13" ht="45" customHeight="1" thickBot="1" x14ac:dyDescent="0.3">
      <c r="A47" s="415"/>
      <c r="B47" s="416"/>
      <c r="C47" s="416"/>
      <c r="D47" s="416"/>
      <c r="E47" s="416"/>
      <c r="F47" s="103" t="s">
        <v>33</v>
      </c>
      <c r="G47" s="103" t="s">
        <v>108</v>
      </c>
      <c r="H47" s="103" t="s">
        <v>35</v>
      </c>
      <c r="I47" s="100"/>
      <c r="J47" s="103" t="s">
        <v>34</v>
      </c>
      <c r="K47" s="103" t="s">
        <v>31</v>
      </c>
      <c r="L47" s="40"/>
      <c r="M47" s="271"/>
    </row>
    <row r="48" spans="1:13" ht="13.5" customHeight="1" x14ac:dyDescent="0.25">
      <c r="A48" s="375" t="s">
        <v>18</v>
      </c>
      <c r="B48" s="376"/>
      <c r="C48" s="376"/>
      <c r="D48" s="377"/>
      <c r="E48" s="216"/>
      <c r="F48" s="123">
        <v>0</v>
      </c>
      <c r="G48" s="124">
        <v>0</v>
      </c>
      <c r="H48" s="128" t="e">
        <f>F48/$I$13</f>
        <v>#DIV/0!</v>
      </c>
      <c r="I48" s="127"/>
      <c r="J48" s="137" t="e">
        <f>$F$48/$G$13</f>
        <v>#DIV/0!</v>
      </c>
      <c r="K48" s="138">
        <f>$G$48*$F$48</f>
        <v>0</v>
      </c>
      <c r="L48" s="36"/>
      <c r="M48" s="271"/>
    </row>
    <row r="49" spans="1:16" ht="14.1" customHeight="1" thickBot="1" x14ac:dyDescent="0.3">
      <c r="A49" s="252"/>
      <c r="B49" s="253"/>
      <c r="C49" s="253"/>
      <c r="D49" s="254"/>
      <c r="E49" s="216"/>
      <c r="F49" s="125">
        <v>0</v>
      </c>
      <c r="G49" s="126">
        <v>0</v>
      </c>
      <c r="H49" s="128" t="e">
        <f>F49/$I$13</f>
        <v>#DIV/0!</v>
      </c>
      <c r="I49" s="127"/>
      <c r="J49" s="137" t="e">
        <f>$F$49/$G$13</f>
        <v>#DIV/0!</v>
      </c>
      <c r="K49" s="138">
        <f>G49*F49</f>
        <v>0</v>
      </c>
      <c r="L49" s="36"/>
      <c r="M49" s="271"/>
    </row>
    <row r="50" spans="1:16" ht="14.1" customHeight="1" x14ac:dyDescent="0.25">
      <c r="A50" s="45"/>
      <c r="B50" s="46"/>
      <c r="C50" s="46"/>
      <c r="D50" s="46"/>
      <c r="E50" s="218"/>
      <c r="F50" s="46"/>
      <c r="G50" s="327"/>
      <c r="H50" s="327"/>
      <c r="I50" s="327"/>
      <c r="J50" s="327"/>
      <c r="K50" s="138" t="e">
        <f>$K$51/$J$15/$G$11</f>
        <v>#DIV/0!</v>
      </c>
      <c r="L50" s="36"/>
      <c r="M50" s="271"/>
    </row>
    <row r="51" spans="1:16" ht="16.95" customHeight="1" thickBot="1" x14ac:dyDescent="0.3">
      <c r="A51" s="291" t="s">
        <v>91</v>
      </c>
      <c r="B51" s="292"/>
      <c r="C51" s="292"/>
      <c r="D51" s="292"/>
      <c r="E51" s="292"/>
      <c r="F51" s="292"/>
      <c r="G51" s="292"/>
      <c r="H51" s="292"/>
      <c r="I51" s="292"/>
      <c r="J51" s="292"/>
      <c r="K51" s="122">
        <f>SUM($K$48:$K$49)</f>
        <v>0</v>
      </c>
      <c r="L51" s="95" t="e">
        <f>$K$51/$K$112</f>
        <v>#DIV/0!</v>
      </c>
    </row>
    <row r="52" spans="1:16" s="213" customFormat="1" ht="2.25" customHeight="1" thickBot="1" x14ac:dyDescent="0.3">
      <c r="A52" s="366"/>
      <c r="B52" s="366"/>
      <c r="C52" s="366"/>
      <c r="D52" s="366"/>
      <c r="E52" s="366"/>
      <c r="F52" s="366"/>
      <c r="G52" s="366"/>
      <c r="H52" s="366"/>
      <c r="I52" s="366"/>
      <c r="J52" s="366"/>
      <c r="K52" s="366"/>
      <c r="L52" s="366"/>
      <c r="N52" s="211"/>
    </row>
    <row r="53" spans="1:16" ht="40.5" customHeight="1" x14ac:dyDescent="0.25">
      <c r="A53" s="272" t="s">
        <v>189</v>
      </c>
      <c r="B53" s="273"/>
      <c r="C53" s="273"/>
      <c r="D53" s="273"/>
      <c r="E53" s="273"/>
      <c r="F53" s="273"/>
      <c r="G53" s="273"/>
      <c r="H53" s="273"/>
      <c r="I53" s="273"/>
      <c r="J53" s="273"/>
      <c r="K53" s="273"/>
      <c r="L53" s="9"/>
      <c r="M53" s="424" t="s">
        <v>162</v>
      </c>
    </row>
    <row r="54" spans="1:16" ht="12.6" customHeight="1" x14ac:dyDescent="0.25">
      <c r="A54" s="47"/>
      <c r="B54" s="48"/>
      <c r="C54" s="48"/>
      <c r="D54" s="48"/>
      <c r="E54" s="219"/>
      <c r="F54" s="27" t="s">
        <v>27</v>
      </c>
      <c r="G54" s="374" t="s">
        <v>28</v>
      </c>
      <c r="H54" s="374"/>
      <c r="I54" s="28"/>
      <c r="J54" s="132" t="s">
        <v>29</v>
      </c>
      <c r="K54" s="8"/>
      <c r="L54" s="36"/>
      <c r="M54" s="424"/>
    </row>
    <row r="55" spans="1:16" ht="9.6" customHeight="1" thickBot="1" x14ac:dyDescent="0.3">
      <c r="A55" s="47"/>
      <c r="B55" s="48"/>
      <c r="C55" s="48"/>
      <c r="D55" s="48"/>
      <c r="E55" s="219"/>
      <c r="F55" s="381" t="s">
        <v>109</v>
      </c>
      <c r="G55" s="381"/>
      <c r="H55" s="381"/>
      <c r="I55" s="14"/>
      <c r="J55" s="13"/>
      <c r="K55" s="13"/>
      <c r="L55" s="36"/>
      <c r="M55" s="424"/>
    </row>
    <row r="56" spans="1:16" ht="15" customHeight="1" x14ac:dyDescent="0.25">
      <c r="A56" s="362" t="s">
        <v>50</v>
      </c>
      <c r="B56" s="364"/>
      <c r="C56" s="364"/>
      <c r="D56" s="364"/>
      <c r="E56" s="364"/>
      <c r="F56" s="53"/>
      <c r="G56" s="372"/>
      <c r="H56" s="373"/>
      <c r="I56" s="49"/>
      <c r="J56" s="56">
        <v>0</v>
      </c>
      <c r="K56" s="131">
        <f t="shared" ref="K56:K67" si="1">J56*(IF(F56="",1,F56)*IF(G56="",1,G56))</f>
        <v>0</v>
      </c>
      <c r="L56" s="36"/>
      <c r="M56" s="424"/>
    </row>
    <row r="57" spans="1:16" ht="15" customHeight="1" x14ac:dyDescent="0.25">
      <c r="A57" s="276" t="s">
        <v>16</v>
      </c>
      <c r="B57" s="277"/>
      <c r="C57" s="277"/>
      <c r="D57" s="277"/>
      <c r="E57" s="277"/>
      <c r="F57" s="54"/>
      <c r="G57" s="278"/>
      <c r="H57" s="279"/>
      <c r="I57" s="49"/>
      <c r="J57" s="57">
        <v>0</v>
      </c>
      <c r="K57" s="131">
        <f t="shared" si="1"/>
        <v>0</v>
      </c>
      <c r="L57" s="36"/>
      <c r="M57" s="424"/>
      <c r="P57" s="50"/>
    </row>
    <row r="58" spans="1:16" ht="15" customHeight="1" x14ac:dyDescent="0.25">
      <c r="A58" s="276" t="s">
        <v>40</v>
      </c>
      <c r="B58" s="277"/>
      <c r="C58" s="277"/>
      <c r="D58" s="277"/>
      <c r="E58" s="277"/>
      <c r="F58" s="54"/>
      <c r="G58" s="278"/>
      <c r="H58" s="279"/>
      <c r="I58" s="49"/>
      <c r="J58" s="57">
        <v>0</v>
      </c>
      <c r="K58" s="131">
        <f t="shared" si="1"/>
        <v>0</v>
      </c>
      <c r="L58" s="36"/>
    </row>
    <row r="59" spans="1:16" ht="15" customHeight="1" x14ac:dyDescent="0.25">
      <c r="A59" s="276" t="s">
        <v>4</v>
      </c>
      <c r="B59" s="277"/>
      <c r="C59" s="277"/>
      <c r="D59" s="277"/>
      <c r="E59" s="277"/>
      <c r="F59" s="54"/>
      <c r="G59" s="278"/>
      <c r="H59" s="279"/>
      <c r="I59" s="49"/>
      <c r="J59" s="57">
        <v>0</v>
      </c>
      <c r="K59" s="131">
        <f t="shared" si="1"/>
        <v>0</v>
      </c>
      <c r="L59" s="36"/>
    </row>
    <row r="60" spans="1:16" ht="14.4" customHeight="1" x14ac:dyDescent="0.25">
      <c r="A60" s="276" t="s">
        <v>8</v>
      </c>
      <c r="B60" s="277"/>
      <c r="C60" s="277"/>
      <c r="D60" s="277"/>
      <c r="E60" s="277"/>
      <c r="F60" s="54"/>
      <c r="G60" s="278"/>
      <c r="H60" s="279"/>
      <c r="I60" s="49"/>
      <c r="J60" s="57">
        <v>0</v>
      </c>
      <c r="K60" s="131">
        <f t="shared" si="1"/>
        <v>0</v>
      </c>
      <c r="L60" s="36"/>
    </row>
    <row r="61" spans="1:16" ht="13.5" customHeight="1" x14ac:dyDescent="0.25">
      <c r="A61" s="276" t="s">
        <v>47</v>
      </c>
      <c r="B61" s="277"/>
      <c r="C61" s="277"/>
      <c r="D61" s="277"/>
      <c r="E61" s="277"/>
      <c r="F61" s="54"/>
      <c r="G61" s="278"/>
      <c r="H61" s="279"/>
      <c r="I61" s="49"/>
      <c r="J61" s="57">
        <v>0</v>
      </c>
      <c r="K61" s="131">
        <f t="shared" si="1"/>
        <v>0</v>
      </c>
      <c r="L61" s="36"/>
    </row>
    <row r="62" spans="1:16" ht="15" customHeight="1" x14ac:dyDescent="0.25">
      <c r="A62" s="276" t="s">
        <v>3</v>
      </c>
      <c r="B62" s="277"/>
      <c r="C62" s="277"/>
      <c r="D62" s="277"/>
      <c r="E62" s="277"/>
      <c r="F62" s="54"/>
      <c r="G62" s="278"/>
      <c r="H62" s="279"/>
      <c r="I62" s="49"/>
      <c r="J62" s="57">
        <v>0</v>
      </c>
      <c r="K62" s="131">
        <f t="shared" si="1"/>
        <v>0</v>
      </c>
      <c r="L62" s="36"/>
    </row>
    <row r="63" spans="1:16" ht="15" customHeight="1" x14ac:dyDescent="0.25">
      <c r="A63" s="276" t="s">
        <v>86</v>
      </c>
      <c r="B63" s="277"/>
      <c r="C63" s="277"/>
      <c r="D63" s="277"/>
      <c r="E63" s="277"/>
      <c r="F63" s="54"/>
      <c r="G63" s="278"/>
      <c r="H63" s="279"/>
      <c r="I63" s="49"/>
      <c r="J63" s="57">
        <v>0</v>
      </c>
      <c r="K63" s="131">
        <f t="shared" si="1"/>
        <v>0</v>
      </c>
      <c r="L63" s="36"/>
    </row>
    <row r="64" spans="1:16" ht="15" customHeight="1" thickBot="1" x14ac:dyDescent="0.3">
      <c r="A64" s="276" t="s">
        <v>48</v>
      </c>
      <c r="B64" s="277"/>
      <c r="C64" s="277"/>
      <c r="D64" s="277"/>
      <c r="E64" s="277"/>
      <c r="F64" s="54"/>
      <c r="G64" s="278"/>
      <c r="H64" s="279"/>
      <c r="I64" s="49"/>
      <c r="J64" s="57">
        <v>0</v>
      </c>
      <c r="K64" s="131">
        <f t="shared" si="1"/>
        <v>0</v>
      </c>
      <c r="L64" s="36"/>
    </row>
    <row r="65" spans="1:13" ht="15" customHeight="1" x14ac:dyDescent="0.25">
      <c r="A65" s="255"/>
      <c r="B65" s="256"/>
      <c r="C65" s="256"/>
      <c r="D65" s="257"/>
      <c r="E65" s="216"/>
      <c r="F65" s="54"/>
      <c r="G65" s="278"/>
      <c r="H65" s="279"/>
      <c r="I65" s="49"/>
      <c r="J65" s="57">
        <v>0</v>
      </c>
      <c r="K65" s="131">
        <f t="shared" si="1"/>
        <v>0</v>
      </c>
      <c r="L65" s="36"/>
    </row>
    <row r="66" spans="1:13" ht="15" customHeight="1" x14ac:dyDescent="0.25">
      <c r="A66" s="435"/>
      <c r="B66" s="436"/>
      <c r="C66" s="436"/>
      <c r="D66" s="437"/>
      <c r="E66" s="216"/>
      <c r="F66" s="54"/>
      <c r="G66" s="278"/>
      <c r="H66" s="279"/>
      <c r="I66" s="49"/>
      <c r="J66" s="57">
        <v>0</v>
      </c>
      <c r="K66" s="131">
        <f t="shared" si="1"/>
        <v>0</v>
      </c>
      <c r="L66" s="36"/>
    </row>
    <row r="67" spans="1:13" ht="15" customHeight="1" thickBot="1" x14ac:dyDescent="0.3">
      <c r="A67" s="252"/>
      <c r="B67" s="253"/>
      <c r="C67" s="253"/>
      <c r="D67" s="254"/>
      <c r="E67" s="216"/>
      <c r="F67" s="55"/>
      <c r="G67" s="433"/>
      <c r="H67" s="434"/>
      <c r="I67" s="49"/>
      <c r="J67" s="58">
        <v>0</v>
      </c>
      <c r="K67" s="131">
        <f t="shared" si="1"/>
        <v>0</v>
      </c>
      <c r="L67" s="36"/>
    </row>
    <row r="68" spans="1:13" ht="15" customHeight="1" x14ac:dyDescent="0.25">
      <c r="A68" s="293" t="s">
        <v>91</v>
      </c>
      <c r="B68" s="294"/>
      <c r="C68" s="294"/>
      <c r="D68" s="294"/>
      <c r="E68" s="294"/>
      <c r="F68" s="294"/>
      <c r="G68" s="294"/>
      <c r="H68" s="294"/>
      <c r="I68" s="294"/>
      <c r="J68" s="295"/>
      <c r="K68" s="130">
        <f>SUM($K$56:$K$67)</f>
        <v>0</v>
      </c>
      <c r="L68" s="15" t="e">
        <f>$K$68/$K$112</f>
        <v>#DIV/0!</v>
      </c>
    </row>
    <row r="69" spans="1:13" ht="15" customHeight="1" thickBot="1" x14ac:dyDescent="0.3">
      <c r="A69" s="388" t="s">
        <v>78</v>
      </c>
      <c r="B69" s="389"/>
      <c r="C69" s="389"/>
      <c r="D69" s="389"/>
      <c r="E69" s="389"/>
      <c r="F69" s="389"/>
      <c r="G69" s="389"/>
      <c r="H69" s="389"/>
      <c r="I69" s="389"/>
      <c r="J69" s="389"/>
      <c r="K69" s="203" t="e">
        <f>K68/$J$15/$J$13</f>
        <v>#DIV/0!</v>
      </c>
      <c r="L69" s="95"/>
    </row>
    <row r="70" spans="1:13" ht="5.7" customHeight="1" thickBot="1" x14ac:dyDescent="0.3">
      <c r="A70" s="352"/>
      <c r="B70" s="352"/>
      <c r="C70" s="352"/>
      <c r="D70" s="352"/>
      <c r="E70" s="352"/>
      <c r="F70" s="352"/>
      <c r="G70" s="352"/>
      <c r="H70" s="352"/>
      <c r="I70" s="352"/>
      <c r="J70" s="352"/>
      <c r="K70" s="352"/>
      <c r="L70" s="352"/>
    </row>
    <row r="71" spans="1:13" ht="36.75" customHeight="1" thickBot="1" x14ac:dyDescent="0.3">
      <c r="A71" s="289" t="s">
        <v>190</v>
      </c>
      <c r="B71" s="290"/>
      <c r="C71" s="290"/>
      <c r="D71" s="290"/>
      <c r="E71" s="290"/>
      <c r="F71" s="290"/>
      <c r="G71" s="290"/>
      <c r="H71" s="290"/>
      <c r="I71" s="290"/>
      <c r="J71" s="290"/>
      <c r="K71" s="290"/>
      <c r="L71" s="73"/>
      <c r="M71" s="425" t="s">
        <v>162</v>
      </c>
    </row>
    <row r="72" spans="1:13" ht="15" customHeight="1" thickBot="1" x14ac:dyDescent="0.3">
      <c r="A72" s="438" t="s">
        <v>54</v>
      </c>
      <c r="B72" s="439"/>
      <c r="C72" s="440"/>
      <c r="D72" s="282" t="s">
        <v>19</v>
      </c>
      <c r="E72" s="282"/>
      <c r="F72" s="283"/>
      <c r="G72" s="284">
        <v>0</v>
      </c>
      <c r="H72" s="285"/>
      <c r="I72" s="97" t="s">
        <v>6</v>
      </c>
      <c r="J72" s="63">
        <v>0</v>
      </c>
      <c r="K72" s="139">
        <f>J72*G72</f>
        <v>0</v>
      </c>
      <c r="L72" s="40"/>
      <c r="M72" s="425"/>
    </row>
    <row r="73" spans="1:13" ht="15" customHeight="1" thickBot="1" x14ac:dyDescent="0.3">
      <c r="A73" s="441"/>
      <c r="B73" s="442"/>
      <c r="C73" s="443"/>
      <c r="D73" s="101" t="s">
        <v>92</v>
      </c>
      <c r="E73" s="59"/>
      <c r="F73" s="98" t="s">
        <v>79</v>
      </c>
      <c r="G73" s="281"/>
      <c r="H73" s="281"/>
      <c r="I73" s="281"/>
      <c r="J73" s="26" t="s">
        <v>80</v>
      </c>
      <c r="K73" s="204" t="e">
        <f>K72/$J$10</f>
        <v>#DIV/0!</v>
      </c>
      <c r="L73" s="40"/>
      <c r="M73" s="425"/>
    </row>
    <row r="74" spans="1:13" ht="15" customHeight="1" thickBot="1" x14ac:dyDescent="0.3">
      <c r="A74" s="444"/>
      <c r="B74" s="445"/>
      <c r="C74" s="446"/>
      <c r="D74" s="282" t="s">
        <v>81</v>
      </c>
      <c r="E74" s="282"/>
      <c r="F74" s="283"/>
      <c r="G74" s="284">
        <v>0</v>
      </c>
      <c r="H74" s="285"/>
      <c r="I74" s="97" t="s">
        <v>6</v>
      </c>
      <c r="J74" s="63">
        <v>0</v>
      </c>
      <c r="K74" s="139">
        <f>J74*G74</f>
        <v>0</v>
      </c>
      <c r="L74" s="40"/>
      <c r="M74" s="425"/>
    </row>
    <row r="75" spans="1:13" ht="4.5" customHeight="1" thickBot="1" x14ac:dyDescent="0.3">
      <c r="A75" s="280"/>
      <c r="B75" s="281"/>
      <c r="C75" s="281"/>
      <c r="D75" s="281"/>
      <c r="E75" s="281"/>
      <c r="F75" s="281"/>
      <c r="G75" s="281"/>
      <c r="H75" s="281"/>
      <c r="I75" s="281"/>
      <c r="J75" s="281"/>
      <c r="K75" s="281"/>
      <c r="L75" s="40"/>
      <c r="M75" s="425"/>
    </row>
    <row r="76" spans="1:13" ht="15" customHeight="1" thickBot="1" x14ac:dyDescent="0.3">
      <c r="A76" s="258" t="s">
        <v>55</v>
      </c>
      <c r="B76" s="259"/>
      <c r="C76" s="260"/>
      <c r="D76" s="282" t="s">
        <v>19</v>
      </c>
      <c r="E76" s="282"/>
      <c r="F76" s="283"/>
      <c r="G76" s="284">
        <v>0</v>
      </c>
      <c r="H76" s="285"/>
      <c r="I76" s="97" t="s">
        <v>6</v>
      </c>
      <c r="J76" s="63">
        <v>0</v>
      </c>
      <c r="K76" s="139">
        <f>J76*G76</f>
        <v>0</v>
      </c>
      <c r="L76" s="40"/>
      <c r="M76" s="175"/>
    </row>
    <row r="77" spans="1:13" ht="14.25" customHeight="1" thickBot="1" x14ac:dyDescent="0.3">
      <c r="A77" s="261"/>
      <c r="B77" s="262"/>
      <c r="C77" s="263"/>
      <c r="D77" s="101" t="s">
        <v>92</v>
      </c>
      <c r="E77" s="59"/>
      <c r="F77" s="98" t="s">
        <v>79</v>
      </c>
      <c r="G77" s="281"/>
      <c r="H77" s="281"/>
      <c r="I77" s="281"/>
      <c r="J77" s="26" t="s">
        <v>80</v>
      </c>
      <c r="K77" s="204" t="e">
        <f>K76/$J$10</f>
        <v>#DIV/0!</v>
      </c>
      <c r="L77" s="40"/>
      <c r="M77" s="175"/>
    </row>
    <row r="78" spans="1:13" ht="14.25" customHeight="1" thickBot="1" x14ac:dyDescent="0.3">
      <c r="A78" s="264"/>
      <c r="B78" s="265"/>
      <c r="C78" s="266"/>
      <c r="D78" s="282" t="s">
        <v>81</v>
      </c>
      <c r="E78" s="282"/>
      <c r="F78" s="283"/>
      <c r="G78" s="284">
        <v>0</v>
      </c>
      <c r="H78" s="285"/>
      <c r="I78" s="97" t="s">
        <v>6</v>
      </c>
      <c r="J78" s="63">
        <v>0</v>
      </c>
      <c r="K78" s="139">
        <f>J78*G78</f>
        <v>0</v>
      </c>
      <c r="L78" s="40"/>
      <c r="M78" s="175"/>
    </row>
    <row r="79" spans="1:13" ht="4.5" customHeight="1" thickBot="1" x14ac:dyDescent="0.3">
      <c r="A79" s="280"/>
      <c r="B79" s="281"/>
      <c r="C79" s="281"/>
      <c r="D79" s="281"/>
      <c r="E79" s="281"/>
      <c r="F79" s="281"/>
      <c r="G79" s="281"/>
      <c r="H79" s="281"/>
      <c r="I79" s="281"/>
      <c r="J79" s="281"/>
      <c r="K79" s="281"/>
      <c r="L79" s="40"/>
    </row>
    <row r="80" spans="1:13" ht="14.25" customHeight="1" x14ac:dyDescent="0.25">
      <c r="A80" s="321"/>
      <c r="B80" s="322"/>
      <c r="C80" s="323"/>
      <c r="D80" s="101" t="s">
        <v>92</v>
      </c>
      <c r="E80" s="60"/>
      <c r="F80" s="98"/>
      <c r="G80" s="306"/>
      <c r="H80" s="307"/>
      <c r="I80" s="97" t="s">
        <v>6</v>
      </c>
      <c r="J80" s="64">
        <v>0</v>
      </c>
      <c r="K80" s="139">
        <f t="shared" ref="K80:K82" si="2">J80*G80</f>
        <v>0</v>
      </c>
      <c r="L80" s="40"/>
    </row>
    <row r="81" spans="1:13" ht="14.25" customHeight="1" x14ac:dyDescent="0.25">
      <c r="A81" s="324"/>
      <c r="B81" s="325"/>
      <c r="C81" s="326"/>
      <c r="D81" s="101" t="s">
        <v>92</v>
      </c>
      <c r="E81" s="61"/>
      <c r="F81" s="98"/>
      <c r="G81" s="308"/>
      <c r="H81" s="309"/>
      <c r="I81" s="97" t="s">
        <v>6</v>
      </c>
      <c r="J81" s="65">
        <v>0</v>
      </c>
      <c r="K81" s="139">
        <f t="shared" si="2"/>
        <v>0</v>
      </c>
      <c r="L81" s="40"/>
    </row>
    <row r="82" spans="1:13" ht="14.25" customHeight="1" thickBot="1" x14ac:dyDescent="0.3">
      <c r="A82" s="286"/>
      <c r="B82" s="287"/>
      <c r="C82" s="288"/>
      <c r="D82" s="101" t="s">
        <v>92</v>
      </c>
      <c r="E82" s="62"/>
      <c r="F82" s="98"/>
      <c r="G82" s="310"/>
      <c r="H82" s="311"/>
      <c r="I82" s="97" t="s">
        <v>6</v>
      </c>
      <c r="J82" s="66">
        <v>0</v>
      </c>
      <c r="K82" s="139">
        <f t="shared" si="2"/>
        <v>0</v>
      </c>
      <c r="L82" s="40"/>
    </row>
    <row r="83" spans="1:13" ht="16.2" customHeight="1" thickBot="1" x14ac:dyDescent="0.3">
      <c r="A83" s="291" t="s">
        <v>91</v>
      </c>
      <c r="B83" s="292"/>
      <c r="C83" s="292"/>
      <c r="D83" s="292"/>
      <c r="E83" s="292"/>
      <c r="F83" s="292"/>
      <c r="G83" s="292"/>
      <c r="H83" s="292"/>
      <c r="I83" s="292"/>
      <c r="J83" s="292"/>
      <c r="K83" s="96">
        <f>SUM(K72+K74+K76+K78+K80+K81+K82)</f>
        <v>0</v>
      </c>
      <c r="L83" s="95" t="e">
        <f>$K$83/$K$112</f>
        <v>#DIV/0!</v>
      </c>
    </row>
    <row r="84" spans="1:13" ht="5.7" customHeight="1" thickBot="1" x14ac:dyDescent="0.3">
      <c r="A84" s="312"/>
      <c r="B84" s="312"/>
      <c r="C84" s="312"/>
      <c r="D84" s="312"/>
      <c r="E84" s="312"/>
      <c r="F84" s="312"/>
      <c r="G84" s="312"/>
      <c r="H84" s="312"/>
      <c r="I84" s="312"/>
      <c r="J84" s="312"/>
      <c r="K84" s="312"/>
      <c r="L84" s="312"/>
    </row>
    <row r="85" spans="1:13" ht="13.95" customHeight="1" thickBot="1" x14ac:dyDescent="0.3">
      <c r="A85" s="289" t="s">
        <v>194</v>
      </c>
      <c r="B85" s="290"/>
      <c r="C85" s="290"/>
      <c r="D85" s="290"/>
      <c r="E85" s="290"/>
      <c r="F85" s="290"/>
      <c r="G85" s="290"/>
      <c r="H85" s="290"/>
      <c r="I85" s="290"/>
      <c r="J85" s="290"/>
      <c r="K85" s="290"/>
      <c r="L85" s="73"/>
      <c r="M85" s="271" t="s">
        <v>195</v>
      </c>
    </row>
    <row r="86" spans="1:13" ht="14.1" customHeight="1" x14ac:dyDescent="0.25">
      <c r="A86" s="255"/>
      <c r="B86" s="256"/>
      <c r="C86" s="256"/>
      <c r="D86" s="256"/>
      <c r="E86" s="257"/>
      <c r="F86" s="101" t="s">
        <v>0</v>
      </c>
      <c r="G86" s="296">
        <v>0</v>
      </c>
      <c r="H86" s="297"/>
      <c r="I86" s="76" t="s">
        <v>30</v>
      </c>
      <c r="J86" s="223">
        <v>0</v>
      </c>
      <c r="K86" s="139">
        <f>$G$86*$J$86</f>
        <v>0</v>
      </c>
      <c r="L86" s="36"/>
      <c r="M86" s="271"/>
    </row>
    <row r="87" spans="1:13" ht="14.1" customHeight="1" thickBot="1" x14ac:dyDescent="0.3">
      <c r="A87" s="252"/>
      <c r="B87" s="253"/>
      <c r="C87" s="253"/>
      <c r="D87" s="253"/>
      <c r="E87" s="254"/>
      <c r="F87" s="101" t="s">
        <v>0</v>
      </c>
      <c r="G87" s="298">
        <v>0</v>
      </c>
      <c r="H87" s="299"/>
      <c r="I87" s="76" t="s">
        <v>30</v>
      </c>
      <c r="J87" s="224">
        <v>0</v>
      </c>
      <c r="K87" s="139">
        <f>$G$87*$J$87</f>
        <v>0</v>
      </c>
      <c r="L87" s="36"/>
      <c r="M87" s="271"/>
    </row>
    <row r="88" spans="1:13" ht="17.25" customHeight="1" thickBot="1" x14ac:dyDescent="0.3">
      <c r="A88" s="291" t="s">
        <v>91</v>
      </c>
      <c r="B88" s="292"/>
      <c r="C88" s="292"/>
      <c r="D88" s="292"/>
      <c r="E88" s="292"/>
      <c r="F88" s="292"/>
      <c r="G88" s="292"/>
      <c r="H88" s="292"/>
      <c r="I88" s="292"/>
      <c r="J88" s="292"/>
      <c r="K88" s="140">
        <f>SUM(K86:K87)</f>
        <v>0</v>
      </c>
      <c r="L88" s="95" t="e">
        <f>$K$88/$K$112</f>
        <v>#DIV/0!</v>
      </c>
      <c r="M88" s="271"/>
    </row>
    <row r="89" spans="1:13" ht="5.7" customHeight="1" thickBot="1" x14ac:dyDescent="0.3">
      <c r="A89" s="312"/>
      <c r="B89" s="312"/>
      <c r="C89" s="312"/>
      <c r="D89" s="312"/>
      <c r="E89" s="312"/>
      <c r="F89" s="312"/>
      <c r="G89" s="312"/>
      <c r="H89" s="312"/>
      <c r="I89" s="312"/>
      <c r="J89" s="312"/>
      <c r="K89" s="312"/>
      <c r="L89" s="312"/>
    </row>
    <row r="90" spans="1:13" ht="15" customHeight="1" thickBot="1" x14ac:dyDescent="0.3">
      <c r="A90" s="272" t="s">
        <v>41</v>
      </c>
      <c r="B90" s="273"/>
      <c r="C90" s="273"/>
      <c r="D90" s="273"/>
      <c r="E90" s="273"/>
      <c r="F90" s="273"/>
      <c r="G90" s="273"/>
      <c r="H90" s="273"/>
      <c r="I90" s="273"/>
      <c r="J90" s="273"/>
      <c r="K90" s="273"/>
      <c r="L90" s="9"/>
    </row>
    <row r="91" spans="1:13" ht="15" customHeight="1" thickBot="1" x14ac:dyDescent="0.3">
      <c r="A91" s="276" t="s">
        <v>12</v>
      </c>
      <c r="B91" s="277"/>
      <c r="C91" s="277"/>
      <c r="D91" s="277"/>
      <c r="E91" s="277"/>
      <c r="F91" s="277"/>
      <c r="G91" s="327" t="s">
        <v>13</v>
      </c>
      <c r="H91" s="327"/>
      <c r="I91" s="327"/>
      <c r="J91" s="327"/>
      <c r="K91" s="63">
        <v>0</v>
      </c>
      <c r="L91" s="16" t="e">
        <f>$K$91/$K$112</f>
        <v>#DIV/0!</v>
      </c>
    </row>
    <row r="92" spans="1:13" ht="7.95" customHeight="1" x14ac:dyDescent="0.25">
      <c r="A92" s="359" t="s">
        <v>22</v>
      </c>
      <c r="B92" s="360"/>
      <c r="C92" s="360"/>
      <c r="D92" s="360"/>
      <c r="E92" s="360"/>
      <c r="F92" s="360"/>
      <c r="G92" s="358" t="s">
        <v>26</v>
      </c>
      <c r="H92" s="358"/>
      <c r="I92" s="358"/>
      <c r="J92" s="358"/>
      <c r="K92" s="215" t="e">
        <f>$K$91/$J$15/J13</f>
        <v>#DIV/0!</v>
      </c>
      <c r="L92" s="16"/>
    </row>
    <row r="93" spans="1:13" ht="9.6" customHeight="1" x14ac:dyDescent="0.25">
      <c r="A93" s="316" t="s">
        <v>20</v>
      </c>
      <c r="B93" s="317"/>
      <c r="C93" s="317"/>
      <c r="D93" s="317"/>
      <c r="E93" s="317"/>
      <c r="F93" s="317"/>
      <c r="G93" s="317"/>
      <c r="H93" s="317"/>
      <c r="I93" s="317"/>
      <c r="J93" s="317"/>
      <c r="K93" s="317"/>
      <c r="L93" s="40"/>
    </row>
    <row r="94" spans="1:13" ht="9.6" customHeight="1" x14ac:dyDescent="0.25">
      <c r="A94" s="316" t="s">
        <v>82</v>
      </c>
      <c r="B94" s="317"/>
      <c r="C94" s="317"/>
      <c r="D94" s="317"/>
      <c r="E94" s="317"/>
      <c r="F94" s="317"/>
      <c r="G94" s="317"/>
      <c r="H94" s="317"/>
      <c r="I94" s="317"/>
      <c r="J94" s="317"/>
      <c r="K94" s="317"/>
      <c r="L94" s="40"/>
    </row>
    <row r="95" spans="1:13" ht="9.6" customHeight="1" x14ac:dyDescent="0.25">
      <c r="A95" s="316" t="s">
        <v>83</v>
      </c>
      <c r="B95" s="317"/>
      <c r="C95" s="317"/>
      <c r="D95" s="317"/>
      <c r="E95" s="317"/>
      <c r="F95" s="317"/>
      <c r="G95" s="317"/>
      <c r="H95" s="317"/>
      <c r="I95" s="317"/>
      <c r="J95" s="317"/>
      <c r="K95" s="317"/>
      <c r="L95" s="40"/>
    </row>
    <row r="96" spans="1:13" ht="9.6" customHeight="1" x14ac:dyDescent="0.25">
      <c r="A96" s="316" t="s">
        <v>21</v>
      </c>
      <c r="B96" s="317"/>
      <c r="C96" s="317"/>
      <c r="D96" s="317"/>
      <c r="E96" s="317"/>
      <c r="F96" s="317"/>
      <c r="G96" s="317"/>
      <c r="H96" s="317"/>
      <c r="I96" s="317"/>
      <c r="J96" s="317"/>
      <c r="K96" s="317"/>
      <c r="L96" s="40"/>
    </row>
    <row r="97" spans="1:13" ht="9.6" customHeight="1" thickBot="1" x14ac:dyDescent="0.3">
      <c r="A97" s="328" t="s">
        <v>193</v>
      </c>
      <c r="B97" s="329"/>
      <c r="C97" s="329"/>
      <c r="D97" s="329"/>
      <c r="E97" s="329"/>
      <c r="F97" s="329"/>
      <c r="G97" s="329"/>
      <c r="H97" s="329"/>
      <c r="I97" s="329"/>
      <c r="J97" s="329"/>
      <c r="K97" s="329"/>
      <c r="L97" s="75"/>
    </row>
    <row r="98" spans="1:13" ht="5.7" customHeight="1" thickBot="1" x14ac:dyDescent="0.3">
      <c r="A98" s="313"/>
      <c r="B98" s="314"/>
      <c r="C98" s="314"/>
      <c r="D98" s="314"/>
      <c r="E98" s="314"/>
      <c r="F98" s="314"/>
      <c r="G98" s="314"/>
      <c r="H98" s="314"/>
      <c r="I98" s="314"/>
      <c r="J98" s="314"/>
      <c r="K98" s="314"/>
      <c r="L98" s="315"/>
    </row>
    <row r="99" spans="1:13" ht="14.4" customHeight="1" thickBot="1" x14ac:dyDescent="0.3">
      <c r="A99" s="272" t="s">
        <v>25</v>
      </c>
      <c r="B99" s="273"/>
      <c r="C99" s="273"/>
      <c r="D99" s="273"/>
      <c r="E99" s="273"/>
      <c r="F99" s="273"/>
      <c r="G99" s="273"/>
      <c r="H99" s="273"/>
      <c r="I99" s="273"/>
      <c r="J99" s="273"/>
      <c r="K99" s="273"/>
      <c r="L99" s="9"/>
    </row>
    <row r="100" spans="1:13" ht="15.6" customHeight="1" x14ac:dyDescent="0.25">
      <c r="A100" s="255"/>
      <c r="B100" s="256"/>
      <c r="C100" s="256"/>
      <c r="D100" s="256"/>
      <c r="E100" s="257"/>
      <c r="F100" s="6" t="s">
        <v>0</v>
      </c>
      <c r="G100" s="267">
        <v>0</v>
      </c>
      <c r="H100" s="268"/>
      <c r="I100" s="77" t="s">
        <v>30</v>
      </c>
      <c r="J100" s="67">
        <v>0</v>
      </c>
      <c r="K100" s="141">
        <f>G100*J100</f>
        <v>0</v>
      </c>
      <c r="L100" s="36"/>
    </row>
    <row r="101" spans="1:13" ht="15" customHeight="1" thickBot="1" x14ac:dyDescent="0.3">
      <c r="A101" s="318"/>
      <c r="B101" s="319"/>
      <c r="C101" s="319"/>
      <c r="D101" s="319"/>
      <c r="E101" s="320"/>
      <c r="F101" s="1" t="s">
        <v>0</v>
      </c>
      <c r="G101" s="269">
        <v>0</v>
      </c>
      <c r="H101" s="270"/>
      <c r="I101" s="78" t="s">
        <v>30</v>
      </c>
      <c r="J101" s="68">
        <v>0</v>
      </c>
      <c r="K101" s="142">
        <f>G101*J101</f>
        <v>0</v>
      </c>
      <c r="L101" s="38"/>
    </row>
    <row r="102" spans="1:13" ht="5.7" customHeight="1" thickBot="1" x14ac:dyDescent="0.3">
      <c r="A102" s="312"/>
      <c r="B102" s="312"/>
      <c r="C102" s="312"/>
      <c r="D102" s="312"/>
      <c r="E102" s="312"/>
      <c r="F102" s="312"/>
      <c r="G102" s="312"/>
      <c r="H102" s="312"/>
      <c r="I102" s="312"/>
      <c r="J102" s="312"/>
      <c r="K102" s="312"/>
      <c r="L102" s="312"/>
    </row>
    <row r="103" spans="1:13" ht="12.75" customHeight="1" thickBot="1" x14ac:dyDescent="0.3">
      <c r="A103" s="274" t="s">
        <v>84</v>
      </c>
      <c r="B103" s="275"/>
      <c r="C103" s="275"/>
      <c r="D103" s="275"/>
      <c r="E103" s="275"/>
      <c r="F103" s="275"/>
      <c r="G103" s="275"/>
      <c r="H103" s="275"/>
      <c r="I103" s="275"/>
      <c r="J103" s="275"/>
      <c r="K103" s="275"/>
      <c r="L103" s="74"/>
    </row>
    <row r="104" spans="1:13" ht="22.5" customHeight="1" thickBot="1" x14ac:dyDescent="0.3">
      <c r="A104" s="313" t="s">
        <v>7</v>
      </c>
      <c r="B104" s="314"/>
      <c r="C104" s="314"/>
      <c r="D104" s="314"/>
      <c r="E104" s="335">
        <f>K20+K21+K34+K41+K44+K51+K68+K83+K88+K91+K100+K101</f>
        <v>0</v>
      </c>
      <c r="F104" s="335"/>
      <c r="G104" s="349"/>
      <c r="H104" s="349"/>
      <c r="I104" s="99"/>
      <c r="J104" s="143" t="e">
        <f>K104/E104</f>
        <v>#DIV/0!</v>
      </c>
      <c r="K104" s="129">
        <v>0</v>
      </c>
      <c r="L104" s="75"/>
    </row>
    <row r="105" spans="1:13" ht="5.7" customHeight="1" thickBot="1" x14ac:dyDescent="0.3">
      <c r="A105" s="312"/>
      <c r="B105" s="312"/>
      <c r="C105" s="312"/>
      <c r="D105" s="312"/>
      <c r="E105" s="312"/>
      <c r="F105" s="312"/>
      <c r="G105" s="312"/>
      <c r="H105" s="312"/>
      <c r="I105" s="312"/>
      <c r="J105" s="312"/>
      <c r="K105" s="312"/>
      <c r="L105" s="312"/>
    </row>
    <row r="106" spans="1:13" ht="15.75" customHeight="1" thickBot="1" x14ac:dyDescent="0.3">
      <c r="A106" s="274" t="s">
        <v>42</v>
      </c>
      <c r="B106" s="275"/>
      <c r="C106" s="275"/>
      <c r="D106" s="275"/>
      <c r="E106" s="275"/>
      <c r="F106" s="275"/>
      <c r="G106" s="275"/>
      <c r="H106" s="275"/>
      <c r="I106" s="275"/>
      <c r="J106" s="275"/>
      <c r="K106" s="275"/>
      <c r="L106" s="74"/>
    </row>
    <row r="107" spans="1:13" ht="18" customHeight="1" thickBot="1" x14ac:dyDescent="0.3">
      <c r="A107" s="313" t="s">
        <v>43</v>
      </c>
      <c r="B107" s="314"/>
      <c r="C107" s="314"/>
      <c r="D107" s="314"/>
      <c r="E107" s="314"/>
      <c r="F107" s="314"/>
      <c r="G107" s="350" t="s">
        <v>10</v>
      </c>
      <c r="H107" s="351"/>
      <c r="I107" s="102"/>
      <c r="J107" s="19" t="s">
        <v>9</v>
      </c>
      <c r="K107" s="129">
        <v>0</v>
      </c>
      <c r="L107" s="75"/>
    </row>
    <row r="108" spans="1:13" ht="5.7" customHeight="1" thickBot="1" x14ac:dyDescent="0.3">
      <c r="A108" s="7"/>
      <c r="B108" s="7"/>
      <c r="C108" s="7"/>
      <c r="D108" s="7"/>
      <c r="E108" s="217"/>
      <c r="F108" s="7"/>
      <c r="G108" s="7"/>
      <c r="H108" s="7"/>
      <c r="I108" s="7"/>
      <c r="J108" s="7"/>
      <c r="K108" s="7"/>
      <c r="L108" s="7"/>
    </row>
    <row r="109" spans="1:13" ht="17.25" customHeight="1" thickBot="1" x14ac:dyDescent="0.3">
      <c r="A109" s="272" t="s">
        <v>85</v>
      </c>
      <c r="B109" s="273"/>
      <c r="C109" s="273"/>
      <c r="D109" s="273"/>
      <c r="E109" s="273"/>
      <c r="F109" s="273"/>
      <c r="G109" s="273"/>
      <c r="H109" s="273"/>
      <c r="I109" s="273"/>
      <c r="J109" s="273"/>
      <c r="K109" s="273"/>
      <c r="L109" s="9"/>
    </row>
    <row r="110" spans="1:13" ht="12.9" customHeight="1" x14ac:dyDescent="0.25">
      <c r="A110" s="353"/>
      <c r="B110" s="354"/>
      <c r="C110" s="354"/>
      <c r="D110" s="354"/>
      <c r="E110" s="355"/>
      <c r="F110" s="92" t="s">
        <v>184</v>
      </c>
      <c r="G110" s="69"/>
      <c r="H110" s="356" t="s">
        <v>185</v>
      </c>
      <c r="I110" s="357"/>
      <c r="J110" s="71"/>
      <c r="K110" s="118">
        <f>J110*$J$15</f>
        <v>0</v>
      </c>
      <c r="L110" s="36"/>
      <c r="M110" s="300"/>
    </row>
    <row r="111" spans="1:13" ht="12.9" customHeight="1" thickBot="1" x14ac:dyDescent="0.3">
      <c r="A111" s="301"/>
      <c r="B111" s="302"/>
      <c r="C111" s="302"/>
      <c r="D111" s="302"/>
      <c r="E111" s="303"/>
      <c r="F111" s="199" t="s">
        <v>184</v>
      </c>
      <c r="G111" s="70"/>
      <c r="H111" s="304" t="s">
        <v>185</v>
      </c>
      <c r="I111" s="305"/>
      <c r="J111" s="72"/>
      <c r="K111" s="119">
        <f>J111*$J$15</f>
        <v>0</v>
      </c>
      <c r="L111" s="38"/>
      <c r="M111" s="300"/>
    </row>
    <row r="112" spans="1:13" ht="15" customHeight="1" thickBot="1" x14ac:dyDescent="0.3">
      <c r="A112" s="336" t="s">
        <v>102</v>
      </c>
      <c r="B112" s="337"/>
      <c r="C112" s="337"/>
      <c r="D112" s="337"/>
      <c r="E112" s="337"/>
      <c r="F112" s="337"/>
      <c r="G112" s="337"/>
      <c r="H112" s="337"/>
      <c r="I112" s="337"/>
      <c r="J112" s="338"/>
      <c r="K112" s="339">
        <f>$E$104+$K$104-$K$107+K110+K111</f>
        <v>0</v>
      </c>
      <c r="L112" s="340"/>
      <c r="M112" s="94" t="s">
        <v>183</v>
      </c>
    </row>
    <row r="113" spans="1:16" ht="5.7" customHeight="1" thickBot="1" x14ac:dyDescent="0.3">
      <c r="A113" s="352"/>
      <c r="B113" s="352"/>
      <c r="C113" s="352"/>
      <c r="D113" s="352"/>
      <c r="E113" s="352"/>
      <c r="F113" s="352"/>
      <c r="G113" s="352"/>
      <c r="H113" s="352"/>
      <c r="I113" s="352"/>
      <c r="J113" s="352"/>
      <c r="K113" s="352"/>
      <c r="L113" s="352"/>
      <c r="M113" s="92"/>
    </row>
    <row r="114" spans="1:16" ht="19.2" customHeight="1" thickBot="1" x14ac:dyDescent="0.3">
      <c r="A114" s="341" t="s">
        <v>103</v>
      </c>
      <c r="B114" s="342"/>
      <c r="C114" s="342"/>
      <c r="D114" s="342"/>
      <c r="E114" s="342"/>
      <c r="F114" s="342"/>
      <c r="G114" s="342"/>
      <c r="H114" s="342"/>
      <c r="I114" s="342"/>
      <c r="J114" s="343"/>
      <c r="K114" s="344" t="e">
        <f>ROUNDDOWN(($K$112/$J$15/$G$11),2)</f>
        <v>#DIV/0!</v>
      </c>
      <c r="L114" s="345"/>
      <c r="M114" s="200"/>
      <c r="P114" s="51"/>
    </row>
    <row r="115" spans="1:16" ht="3.6" hidden="1" customHeight="1" x14ac:dyDescent="0.25">
      <c r="A115" s="346"/>
      <c r="B115" s="327"/>
      <c r="C115" s="327"/>
      <c r="D115" s="327"/>
      <c r="E115" s="327"/>
      <c r="F115" s="327"/>
      <c r="G115" s="327"/>
      <c r="H115" s="327"/>
      <c r="I115" s="327"/>
      <c r="J115" s="327"/>
      <c r="K115" s="347"/>
      <c r="L115" s="348"/>
      <c r="M115" s="92"/>
    </row>
    <row r="116" spans="1:16" ht="22.5" customHeight="1" thickBot="1" x14ac:dyDescent="0.3">
      <c r="A116" s="330" t="s">
        <v>104</v>
      </c>
      <c r="B116" s="331"/>
      <c r="C116" s="331"/>
      <c r="D116" s="331"/>
      <c r="E116" s="331"/>
      <c r="F116" s="331"/>
      <c r="G116" s="331"/>
      <c r="H116" s="331"/>
      <c r="I116" s="331"/>
      <c r="J116" s="332"/>
      <c r="K116" s="333" t="e">
        <f>$K$114*$G$11</f>
        <v>#DIV/0!</v>
      </c>
      <c r="L116" s="334"/>
      <c r="M116" s="207" t="e">
        <f>K114*1/M114</f>
        <v>#DIV/0!</v>
      </c>
    </row>
    <row r="117" spans="1:16" ht="4.5" customHeight="1" x14ac:dyDescent="0.25">
      <c r="A117" s="52"/>
    </row>
    <row r="118" spans="1:16" ht="10.199999999999999" customHeight="1" x14ac:dyDescent="0.25">
      <c r="A118" s="423" t="s">
        <v>188</v>
      </c>
      <c r="B118" s="423"/>
      <c r="C118" s="423"/>
      <c r="D118" s="423"/>
      <c r="E118" s="423"/>
      <c r="F118" s="423"/>
      <c r="G118" s="423"/>
      <c r="H118" s="423"/>
      <c r="I118" s="423"/>
      <c r="J118" s="423"/>
      <c r="K118" s="423"/>
      <c r="L118" s="423"/>
      <c r="M118" s="423"/>
    </row>
    <row r="119" spans="1:16" ht="7.2" customHeight="1" x14ac:dyDescent="0.25">
      <c r="A119" s="423"/>
      <c r="B119" s="423"/>
      <c r="C119" s="423"/>
      <c r="D119" s="423"/>
      <c r="E119" s="423"/>
      <c r="F119" s="423"/>
      <c r="G119" s="423"/>
      <c r="H119" s="423"/>
      <c r="I119" s="423"/>
      <c r="J119" s="423"/>
      <c r="K119" s="423"/>
      <c r="L119" s="423"/>
      <c r="M119" s="423"/>
    </row>
    <row r="120" spans="1:16" ht="11.25" customHeight="1" x14ac:dyDescent="0.25">
      <c r="A120" s="423"/>
      <c r="B120" s="423"/>
      <c r="C120" s="423"/>
      <c r="D120" s="423"/>
      <c r="E120" s="423"/>
      <c r="F120" s="423"/>
      <c r="G120" s="423"/>
      <c r="H120" s="423"/>
      <c r="I120" s="423"/>
      <c r="J120" s="423"/>
      <c r="K120" s="423"/>
      <c r="L120" s="423"/>
      <c r="M120" s="423"/>
    </row>
  </sheetData>
  <sheetProtection algorithmName="SHA-512" hashValue="YwaJaCjYGTM85oESYe3jVF+eKRx9Hl+0eg2ZHFa49EVqZsefi3B94YRJts5CRrTJy8dFN9DNxGcAZfBKYXJ6/w==" saltValue="2YWh8v5C9s7qsfwo/VOo/g==" spinCount="100000" sheet="1" objects="1" scenarios="1"/>
  <mergeCells count="171">
    <mergeCell ref="A118:M120"/>
    <mergeCell ref="M53:M57"/>
    <mergeCell ref="M71:M75"/>
    <mergeCell ref="M46:M50"/>
    <mergeCell ref="A3:B3"/>
    <mergeCell ref="C3:H3"/>
    <mergeCell ref="I3:J3"/>
    <mergeCell ref="K3:L3"/>
    <mergeCell ref="A5:B5"/>
    <mergeCell ref="H5:I5"/>
    <mergeCell ref="C5:G5"/>
    <mergeCell ref="A7:F7"/>
    <mergeCell ref="G7:K7"/>
    <mergeCell ref="G64:H64"/>
    <mergeCell ref="G65:H65"/>
    <mergeCell ref="G66:H66"/>
    <mergeCell ref="G67:H67"/>
    <mergeCell ref="A65:D65"/>
    <mergeCell ref="A66:D66"/>
    <mergeCell ref="A67:D67"/>
    <mergeCell ref="A72:C74"/>
    <mergeCell ref="A15:I15"/>
    <mergeCell ref="A38:F38"/>
    <mergeCell ref="H31:K31"/>
    <mergeCell ref="A31:F31"/>
    <mergeCell ref="A47:E47"/>
    <mergeCell ref="A27:E27"/>
    <mergeCell ref="A28:E28"/>
    <mergeCell ref="A30:E30"/>
    <mergeCell ref="E41:F41"/>
    <mergeCell ref="A42:K42"/>
    <mergeCell ref="A46:K46"/>
    <mergeCell ref="A36:K36"/>
    <mergeCell ref="E43:H43"/>
    <mergeCell ref="F44:I44"/>
    <mergeCell ref="A43:D43"/>
    <mergeCell ref="A33:J33"/>
    <mergeCell ref="M5:M6"/>
    <mergeCell ref="A32:E32"/>
    <mergeCell ref="A13:E13"/>
    <mergeCell ref="A12:E12"/>
    <mergeCell ref="A14:K14"/>
    <mergeCell ref="E40:H40"/>
    <mergeCell ref="A25:E25"/>
    <mergeCell ref="A29:E29"/>
    <mergeCell ref="K8:K9"/>
    <mergeCell ref="M23:M25"/>
    <mergeCell ref="H8:I8"/>
    <mergeCell ref="A26:E26"/>
    <mergeCell ref="A40:D40"/>
    <mergeCell ref="M8:M9"/>
    <mergeCell ref="A17:F17"/>
    <mergeCell ref="G17:K17"/>
    <mergeCell ref="A19:K19"/>
    <mergeCell ref="A24:E24"/>
    <mergeCell ref="A20:E20"/>
    <mergeCell ref="A21:E21"/>
    <mergeCell ref="A34:J34"/>
    <mergeCell ref="J8:J9"/>
    <mergeCell ref="G8:G9"/>
    <mergeCell ref="A23:K23"/>
    <mergeCell ref="A1:L1"/>
    <mergeCell ref="A89:L89"/>
    <mergeCell ref="A88:J88"/>
    <mergeCell ref="A10:E10"/>
    <mergeCell ref="A11:E11"/>
    <mergeCell ref="A2:L2"/>
    <mergeCell ref="A4:G4"/>
    <mergeCell ref="A16:L16"/>
    <mergeCell ref="A37:F37"/>
    <mergeCell ref="A39:K39"/>
    <mergeCell ref="H37:K37"/>
    <mergeCell ref="A52:L52"/>
    <mergeCell ref="G56:H56"/>
    <mergeCell ref="G54:H54"/>
    <mergeCell ref="A48:D48"/>
    <mergeCell ref="A56:E56"/>
    <mergeCell ref="J5:L5"/>
    <mergeCell ref="G58:H58"/>
    <mergeCell ref="G50:J50"/>
    <mergeCell ref="F55:H55"/>
    <mergeCell ref="B41:D41"/>
    <mergeCell ref="B44:D44"/>
    <mergeCell ref="A70:L70"/>
    <mergeCell ref="A69:J69"/>
    <mergeCell ref="A91:F91"/>
    <mergeCell ref="A97:K97"/>
    <mergeCell ref="A106:K106"/>
    <mergeCell ref="A109:K109"/>
    <mergeCell ref="A116:J116"/>
    <mergeCell ref="K116:L116"/>
    <mergeCell ref="E104:F104"/>
    <mergeCell ref="A112:J112"/>
    <mergeCell ref="K112:L112"/>
    <mergeCell ref="A114:J114"/>
    <mergeCell ref="K114:L114"/>
    <mergeCell ref="A115:J115"/>
    <mergeCell ref="K115:L115"/>
    <mergeCell ref="G104:H104"/>
    <mergeCell ref="A104:D104"/>
    <mergeCell ref="A107:F107"/>
    <mergeCell ref="G107:H107"/>
    <mergeCell ref="A113:L113"/>
    <mergeCell ref="A105:L105"/>
    <mergeCell ref="A110:E110"/>
    <mergeCell ref="H110:I110"/>
    <mergeCell ref="G92:J92"/>
    <mergeCell ref="A92:F92"/>
    <mergeCell ref="G86:H86"/>
    <mergeCell ref="G87:H87"/>
    <mergeCell ref="A75:K75"/>
    <mergeCell ref="G62:H62"/>
    <mergeCell ref="G63:H63"/>
    <mergeCell ref="M110:M111"/>
    <mergeCell ref="A111:E111"/>
    <mergeCell ref="H111:I111"/>
    <mergeCell ref="G80:H80"/>
    <mergeCell ref="G81:H81"/>
    <mergeCell ref="G82:H82"/>
    <mergeCell ref="A84:L84"/>
    <mergeCell ref="A98:L98"/>
    <mergeCell ref="A102:L102"/>
    <mergeCell ref="A93:K93"/>
    <mergeCell ref="A94:K94"/>
    <mergeCell ref="A96:K96"/>
    <mergeCell ref="A83:J83"/>
    <mergeCell ref="A100:E100"/>
    <mergeCell ref="A101:E101"/>
    <mergeCell ref="A95:K95"/>
    <mergeCell ref="A80:C80"/>
    <mergeCell ref="A81:C81"/>
    <mergeCell ref="G91:J91"/>
    <mergeCell ref="A53:K53"/>
    <mergeCell ref="A71:K71"/>
    <mergeCell ref="A85:K85"/>
    <mergeCell ref="A51:J51"/>
    <mergeCell ref="D76:F76"/>
    <mergeCell ref="G76:H76"/>
    <mergeCell ref="G77:I77"/>
    <mergeCell ref="A68:J68"/>
    <mergeCell ref="D72:F72"/>
    <mergeCell ref="G72:H72"/>
    <mergeCell ref="G73:I73"/>
    <mergeCell ref="D74:F74"/>
    <mergeCell ref="G57:H57"/>
    <mergeCell ref="A57:E57"/>
    <mergeCell ref="A58:E58"/>
    <mergeCell ref="A49:D49"/>
    <mergeCell ref="A86:E86"/>
    <mergeCell ref="A76:C78"/>
    <mergeCell ref="G100:H100"/>
    <mergeCell ref="G101:H101"/>
    <mergeCell ref="M85:M88"/>
    <mergeCell ref="A90:K90"/>
    <mergeCell ref="A99:K99"/>
    <mergeCell ref="A103:K103"/>
    <mergeCell ref="A61:E61"/>
    <mergeCell ref="A59:E59"/>
    <mergeCell ref="A60:E60"/>
    <mergeCell ref="G59:H59"/>
    <mergeCell ref="A79:K79"/>
    <mergeCell ref="D78:F78"/>
    <mergeCell ref="G78:H78"/>
    <mergeCell ref="G60:H60"/>
    <mergeCell ref="G61:H61"/>
    <mergeCell ref="A62:E62"/>
    <mergeCell ref="A63:E63"/>
    <mergeCell ref="A64:E64"/>
    <mergeCell ref="G74:H74"/>
    <mergeCell ref="A87:E87"/>
    <mergeCell ref="A82:C82"/>
  </mergeCells>
  <conditionalFormatting sqref="M116">
    <cfRule type="cellIs" dxfId="0" priority="6" operator="greaterThan">
      <formula>1</formula>
    </cfRule>
  </conditionalFormatting>
  <pageMargins left="0.78740157480314965" right="0.19685039370078741" top="0.47327044025157233" bottom="0.39370078740157483" header="0.51181102362204722" footer="0.11811023622047245"/>
  <pageSetup paperSize="9" scale="86" fitToWidth="2" fitToHeight="0" orientation="portrait" r:id="rId1"/>
  <headerFooter>
    <oddFooter>&amp;L&amp;"-,Standard"&amp;9bag cert 322-M-A-Kostenkalkulation-Gruppenmaßnahme-AZAV-§45-V25-220718&amp;R&amp;"-,Standard"&amp;9&amp;P/&amp;"-,Fett"&amp;N</oddFooter>
  </headerFooter>
  <rowBreaks count="1" manualBreakCount="1">
    <brk id="51" max="12" man="1"/>
  </rowBreaks>
  <ignoredErrors>
    <ignoredError sqref="K115:M115 K116:L116 K114:M114" evalError="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'Auswahl für Ziel'!$A$1:$A$4</xm:f>
          </x14:formula1>
          <xm:sqref>J5:L5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view="pageLayout" zoomScaleNormal="100" workbookViewId="0">
      <selection activeCell="A8" sqref="A8"/>
    </sheetView>
  </sheetViews>
  <sheetFormatPr baseColWidth="10" defaultColWidth="11.44140625" defaultRowHeight="14.4" x14ac:dyDescent="0.25"/>
  <cols>
    <col min="1" max="1" width="42.109375" style="225" customWidth="1"/>
    <col min="2" max="2" width="10.6640625" style="225" customWidth="1"/>
    <col min="3" max="3" width="13.109375" style="225" customWidth="1"/>
    <col min="4" max="4" width="10.44140625" style="225" customWidth="1"/>
    <col min="5" max="5" width="6.6640625" style="225" customWidth="1"/>
    <col min="6" max="16384" width="11.44140625" style="225"/>
  </cols>
  <sheetData>
    <row r="1" spans="1:5" ht="31.2" customHeight="1" x14ac:dyDescent="0.25">
      <c r="A1" s="447" t="s">
        <v>123</v>
      </c>
      <c r="B1" s="447"/>
      <c r="C1" s="447"/>
      <c r="D1" s="447"/>
      <c r="E1" s="447"/>
    </row>
    <row r="2" spans="1:5" ht="15" thickBot="1" x14ac:dyDescent="0.3">
      <c r="A2" s="226"/>
      <c r="B2" s="226"/>
      <c r="C2" s="226"/>
      <c r="D2" s="226"/>
      <c r="E2" s="226"/>
    </row>
    <row r="3" spans="1:5" x14ac:dyDescent="0.25">
      <c r="A3" s="227"/>
      <c r="B3" s="228"/>
      <c r="C3" s="228"/>
      <c r="D3" s="228"/>
      <c r="E3" s="229"/>
    </row>
    <row r="4" spans="1:5" ht="15.6" x14ac:dyDescent="0.25">
      <c r="A4" s="230" t="s">
        <v>124</v>
      </c>
      <c r="B4" s="231"/>
      <c r="C4" s="231" t="s">
        <v>125</v>
      </c>
      <c r="D4" s="231" t="s">
        <v>126</v>
      </c>
      <c r="E4" s="232"/>
    </row>
    <row r="5" spans="1:5" ht="15.6" x14ac:dyDescent="0.25">
      <c r="A5" s="233" t="s">
        <v>196</v>
      </c>
      <c r="B5" s="234"/>
      <c r="C5" s="235"/>
      <c r="D5" s="234" t="s">
        <v>127</v>
      </c>
      <c r="E5" s="232"/>
    </row>
    <row r="6" spans="1:5" ht="15.6" x14ac:dyDescent="0.25">
      <c r="A6" s="233" t="s">
        <v>128</v>
      </c>
      <c r="B6" s="234"/>
      <c r="C6" s="235"/>
      <c r="D6" s="234" t="s">
        <v>129</v>
      </c>
      <c r="E6" s="232"/>
    </row>
    <row r="7" spans="1:5" ht="15.6" x14ac:dyDescent="0.25">
      <c r="A7" s="236" t="s">
        <v>130</v>
      </c>
      <c r="B7" s="237"/>
      <c r="C7" s="238">
        <f>C5*C6/100</f>
        <v>0</v>
      </c>
      <c r="D7" s="237" t="s">
        <v>127</v>
      </c>
      <c r="E7" s="232"/>
    </row>
    <row r="8" spans="1:5" ht="15.6" x14ac:dyDescent="0.25">
      <c r="A8" s="236" t="s">
        <v>131</v>
      </c>
      <c r="B8" s="237"/>
      <c r="C8" s="238">
        <f>C7+C5</f>
        <v>0</v>
      </c>
      <c r="D8" s="237" t="s">
        <v>127</v>
      </c>
      <c r="E8" s="232"/>
    </row>
    <row r="9" spans="1:5" ht="15.6" x14ac:dyDescent="0.25">
      <c r="A9" s="236" t="s">
        <v>132</v>
      </c>
      <c r="B9" s="237"/>
      <c r="C9" s="238">
        <f>C8*12</f>
        <v>0</v>
      </c>
      <c r="D9" s="237" t="s">
        <v>127</v>
      </c>
      <c r="E9" s="232"/>
    </row>
    <row r="10" spans="1:5" ht="15.6" x14ac:dyDescent="0.25">
      <c r="A10" s="233"/>
      <c r="B10" s="234"/>
      <c r="C10" s="235"/>
      <c r="D10" s="234"/>
      <c r="E10" s="232"/>
    </row>
    <row r="11" spans="1:5" ht="31.2" x14ac:dyDescent="0.25">
      <c r="A11" s="239" t="s">
        <v>197</v>
      </c>
      <c r="B11" s="234"/>
      <c r="C11" s="235"/>
      <c r="D11" s="234"/>
      <c r="E11" s="232"/>
    </row>
    <row r="12" spans="1:5" ht="15.6" x14ac:dyDescent="0.25">
      <c r="A12" s="233" t="s">
        <v>133</v>
      </c>
      <c r="B12" s="234"/>
      <c r="C12" s="235">
        <v>0</v>
      </c>
      <c r="D12" s="234" t="s">
        <v>127</v>
      </c>
      <c r="E12" s="232"/>
    </row>
    <row r="13" spans="1:5" ht="15.6" x14ac:dyDescent="0.25">
      <c r="A13" s="233" t="s">
        <v>133</v>
      </c>
      <c r="B13" s="234"/>
      <c r="C13" s="235">
        <v>0</v>
      </c>
      <c r="D13" s="234" t="s">
        <v>127</v>
      </c>
      <c r="E13" s="232"/>
    </row>
    <row r="14" spans="1:5" ht="15.6" x14ac:dyDescent="0.25">
      <c r="A14" s="233" t="s">
        <v>133</v>
      </c>
      <c r="B14" s="234"/>
      <c r="C14" s="235">
        <v>0</v>
      </c>
      <c r="D14" s="234" t="s">
        <v>127</v>
      </c>
      <c r="E14" s="232"/>
    </row>
    <row r="15" spans="1:5" ht="15.6" hidden="1" x14ac:dyDescent="0.25">
      <c r="A15" s="233" t="s">
        <v>133</v>
      </c>
      <c r="B15" s="234"/>
      <c r="C15" s="235">
        <v>0</v>
      </c>
      <c r="D15" s="234" t="s">
        <v>127</v>
      </c>
      <c r="E15" s="232"/>
    </row>
    <row r="16" spans="1:5" ht="15.6" hidden="1" x14ac:dyDescent="0.25">
      <c r="A16" s="233" t="s">
        <v>133</v>
      </c>
      <c r="B16" s="234"/>
      <c r="C16" s="235">
        <v>0</v>
      </c>
      <c r="D16" s="234" t="s">
        <v>127</v>
      </c>
      <c r="E16" s="232"/>
    </row>
    <row r="17" spans="1:5" ht="15.6" hidden="1" x14ac:dyDescent="0.25">
      <c r="A17" s="233" t="s">
        <v>133</v>
      </c>
      <c r="B17" s="234"/>
      <c r="C17" s="235">
        <v>0</v>
      </c>
      <c r="D17" s="234" t="s">
        <v>127</v>
      </c>
      <c r="E17" s="232"/>
    </row>
    <row r="18" spans="1:5" ht="15.6" hidden="1" x14ac:dyDescent="0.25">
      <c r="A18" s="233" t="s">
        <v>133</v>
      </c>
      <c r="B18" s="234"/>
      <c r="C18" s="235">
        <v>0</v>
      </c>
      <c r="D18" s="234" t="s">
        <v>127</v>
      </c>
      <c r="E18" s="232"/>
    </row>
    <row r="19" spans="1:5" ht="15.6" x14ac:dyDescent="0.25">
      <c r="A19" s="233"/>
      <c r="B19" s="234"/>
      <c r="C19" s="235"/>
      <c r="D19" s="234"/>
      <c r="E19" s="232"/>
    </row>
    <row r="20" spans="1:5" ht="15.6" x14ac:dyDescent="0.25">
      <c r="A20" s="236" t="s">
        <v>134</v>
      </c>
      <c r="B20" s="237"/>
      <c r="C20" s="238">
        <f>SUM(C9:C19)</f>
        <v>0</v>
      </c>
      <c r="D20" s="237" t="s">
        <v>127</v>
      </c>
      <c r="E20" s="232"/>
    </row>
    <row r="21" spans="1:5" ht="15.6" x14ac:dyDescent="0.25">
      <c r="A21" s="233"/>
      <c r="B21" s="234"/>
      <c r="C21" s="235"/>
      <c r="D21" s="234"/>
      <c r="E21" s="232"/>
    </row>
    <row r="22" spans="1:5" ht="15.6" x14ac:dyDescent="0.25">
      <c r="A22" s="233" t="s">
        <v>198</v>
      </c>
      <c r="B22" s="234"/>
      <c r="C22" s="235"/>
      <c r="D22" s="234"/>
      <c r="E22" s="232"/>
    </row>
    <row r="23" spans="1:5" ht="15.6" x14ac:dyDescent="0.25">
      <c r="A23" s="236" t="s">
        <v>199</v>
      </c>
      <c r="B23" s="237"/>
      <c r="C23" s="238">
        <v>365</v>
      </c>
      <c r="D23" s="237"/>
      <c r="E23" s="232"/>
    </row>
    <row r="24" spans="1:5" ht="15.6" x14ac:dyDescent="0.25">
      <c r="A24" s="236" t="s">
        <v>200</v>
      </c>
      <c r="B24" s="237"/>
      <c r="C24" s="238">
        <v>104</v>
      </c>
      <c r="D24" s="237"/>
      <c r="E24" s="232"/>
    </row>
    <row r="25" spans="1:5" ht="15.6" x14ac:dyDescent="0.25">
      <c r="A25" s="240" t="s">
        <v>201</v>
      </c>
      <c r="B25" s="234"/>
      <c r="C25" s="235">
        <v>7</v>
      </c>
      <c r="D25" s="234"/>
      <c r="E25" s="232"/>
    </row>
    <row r="26" spans="1:5" ht="15.6" x14ac:dyDescent="0.25">
      <c r="A26" s="236" t="s">
        <v>202</v>
      </c>
      <c r="B26" s="237"/>
      <c r="C26" s="241">
        <f>C23-C24-C25</f>
        <v>254</v>
      </c>
      <c r="D26" s="237"/>
      <c r="E26" s="232"/>
    </row>
    <row r="27" spans="1:5" ht="15.6" x14ac:dyDescent="0.25">
      <c r="A27" s="233" t="s">
        <v>203</v>
      </c>
      <c r="B27" s="234"/>
      <c r="C27" s="235">
        <v>30</v>
      </c>
      <c r="D27" s="234"/>
      <c r="E27" s="232"/>
    </row>
    <row r="28" spans="1:5" ht="15.6" x14ac:dyDescent="0.25">
      <c r="A28" s="233" t="s">
        <v>204</v>
      </c>
      <c r="B28" s="234"/>
      <c r="C28" s="235">
        <v>12</v>
      </c>
      <c r="D28" s="234"/>
      <c r="E28" s="232"/>
    </row>
    <row r="29" spans="1:5" ht="15.6" x14ac:dyDescent="0.25">
      <c r="A29" s="233"/>
      <c r="B29" s="234"/>
      <c r="C29" s="235"/>
      <c r="D29" s="234"/>
      <c r="E29" s="232"/>
    </row>
    <row r="30" spans="1:5" ht="15.6" x14ac:dyDescent="0.25">
      <c r="A30" s="233"/>
      <c r="B30" s="234"/>
      <c r="C30" s="235"/>
      <c r="D30" s="234"/>
      <c r="E30" s="232"/>
    </row>
    <row r="31" spans="1:5" ht="15.6" x14ac:dyDescent="0.25">
      <c r="A31" s="236" t="s">
        <v>205</v>
      </c>
      <c r="B31" s="237"/>
      <c r="C31" s="242">
        <f>C26-C27-C28-C29-C30</f>
        <v>212</v>
      </c>
      <c r="D31" s="237" t="s">
        <v>135</v>
      </c>
      <c r="E31" s="232"/>
    </row>
    <row r="32" spans="1:5" ht="15.6" x14ac:dyDescent="0.25">
      <c r="A32" s="233" t="s">
        <v>136</v>
      </c>
      <c r="B32" s="234"/>
      <c r="C32" s="243"/>
      <c r="D32" s="234" t="s">
        <v>19</v>
      </c>
      <c r="E32" s="232"/>
    </row>
    <row r="33" spans="1:5" ht="15.6" x14ac:dyDescent="0.25">
      <c r="A33" s="236" t="s">
        <v>206</v>
      </c>
      <c r="B33" s="237"/>
      <c r="C33" s="242">
        <f>C31*C32</f>
        <v>0</v>
      </c>
      <c r="D33" s="237" t="s">
        <v>19</v>
      </c>
      <c r="E33" s="232"/>
    </row>
    <row r="34" spans="1:5" ht="15.6" x14ac:dyDescent="0.25">
      <c r="A34" s="233" t="s">
        <v>207</v>
      </c>
      <c r="B34" s="234"/>
      <c r="C34" s="235">
        <f>C33*60/45</f>
        <v>0</v>
      </c>
      <c r="D34" s="234" t="s">
        <v>208</v>
      </c>
      <c r="E34" s="232"/>
    </row>
    <row r="35" spans="1:5" ht="15.6" x14ac:dyDescent="0.25">
      <c r="A35" s="233"/>
      <c r="B35" s="234"/>
      <c r="C35" s="235"/>
      <c r="D35" s="234"/>
      <c r="E35" s="232"/>
    </row>
    <row r="36" spans="1:5" ht="15.6" x14ac:dyDescent="0.25">
      <c r="A36" s="236" t="s">
        <v>137</v>
      </c>
      <c r="B36" s="237"/>
      <c r="C36" s="238" t="e">
        <f>C20/C33</f>
        <v>#DIV/0!</v>
      </c>
      <c r="D36" s="237" t="s">
        <v>127</v>
      </c>
      <c r="E36" s="232"/>
    </row>
    <row r="37" spans="1:5" ht="15.6" x14ac:dyDescent="0.25">
      <c r="A37" s="244" t="s">
        <v>138</v>
      </c>
      <c r="B37" s="245"/>
      <c r="C37" s="246" t="e">
        <f>C36/60*45</f>
        <v>#DIV/0!</v>
      </c>
      <c r="D37" s="245" t="s">
        <v>127</v>
      </c>
      <c r="E37" s="232"/>
    </row>
    <row r="38" spans="1:5" ht="16.2" thickBot="1" x14ac:dyDescent="0.3">
      <c r="A38" s="247"/>
      <c r="B38" s="248"/>
      <c r="C38" s="249"/>
      <c r="D38" s="248"/>
      <c r="E38" s="250"/>
    </row>
    <row r="39" spans="1:5" ht="15.6" x14ac:dyDescent="0.25">
      <c r="A39" s="234"/>
      <c r="B39" s="234"/>
      <c r="C39" s="251"/>
      <c r="D39" s="234"/>
      <c r="E39" s="226"/>
    </row>
    <row r="40" spans="1:5" x14ac:dyDescent="0.25">
      <c r="A40" s="226"/>
      <c r="B40" s="226"/>
      <c r="C40" s="226"/>
      <c r="D40" s="226"/>
      <c r="E40" s="226"/>
    </row>
    <row r="41" spans="1:5" x14ac:dyDescent="0.25">
      <c r="A41" s="226"/>
      <c r="B41" s="226"/>
      <c r="C41" s="226"/>
      <c r="D41" s="226"/>
      <c r="E41" s="226"/>
    </row>
    <row r="42" spans="1:5" x14ac:dyDescent="0.25">
      <c r="A42" s="226"/>
      <c r="B42" s="226"/>
      <c r="C42" s="226"/>
      <c r="D42" s="226"/>
      <c r="E42" s="226"/>
    </row>
    <row r="43" spans="1:5" x14ac:dyDescent="0.25">
      <c r="A43" s="226"/>
      <c r="B43" s="226"/>
      <c r="C43" s="226"/>
      <c r="D43" s="226"/>
      <c r="E43" s="226"/>
    </row>
    <row r="44" spans="1:5" x14ac:dyDescent="0.25">
      <c r="A44" s="226"/>
      <c r="B44" s="226"/>
      <c r="C44" s="226"/>
      <c r="D44" s="226"/>
      <c r="E44" s="226"/>
    </row>
    <row r="45" spans="1:5" x14ac:dyDescent="0.25">
      <c r="A45" s="226"/>
      <c r="B45" s="226"/>
      <c r="C45" s="226"/>
      <c r="D45" s="226"/>
      <c r="E45" s="226"/>
    </row>
  </sheetData>
  <mergeCells count="1">
    <mergeCell ref="A1:E1"/>
  </mergeCells>
  <pageMargins left="0.78740157480314965" right="0.19685039370078741" top="0.78740157480314965" bottom="0.39370078740157483" header="0.39370078740157483" footer="0.11811023622047245"/>
  <pageSetup paperSize="9" orientation="portrait" r:id="rId1"/>
  <headerFooter>
    <oddHeader>&amp;L&amp;"-,Fett"&amp;12&amp;A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view="pageLayout" topLeftCell="A28" zoomScale="60" zoomScaleNormal="100" zoomScalePageLayoutView="60" workbookViewId="0">
      <selection activeCell="J21" sqref="J21"/>
    </sheetView>
  </sheetViews>
  <sheetFormatPr baseColWidth="10" defaultColWidth="12" defaultRowHeight="13.8" x14ac:dyDescent="0.25"/>
  <cols>
    <col min="1" max="1" width="35.33203125" style="151" customWidth="1"/>
    <col min="2" max="2" width="12" style="151" customWidth="1"/>
    <col min="3" max="3" width="22" style="151" customWidth="1"/>
    <col min="4" max="4" width="11.77734375" style="151" customWidth="1"/>
    <col min="5" max="5" width="37.109375" style="151" customWidth="1"/>
    <col min="6" max="6" width="18.33203125" style="151" customWidth="1"/>
    <col min="7" max="7" width="9.44140625" style="151" customWidth="1"/>
    <col min="8" max="8" width="47.33203125" style="151" customWidth="1"/>
    <col min="9" max="9" width="12" style="151"/>
    <col min="10" max="10" width="18" style="151" customWidth="1"/>
    <col min="11" max="11" width="12" style="151"/>
    <col min="12" max="12" width="34.6640625" style="151" customWidth="1"/>
    <col min="13" max="16384" width="12" style="151"/>
  </cols>
  <sheetData>
    <row r="1" spans="1:12" ht="34.5" customHeight="1" thickBot="1" x14ac:dyDescent="0.3">
      <c r="A1" s="451" t="s">
        <v>123</v>
      </c>
      <c r="B1" s="452"/>
      <c r="C1" s="452"/>
      <c r="D1" s="452"/>
      <c r="E1" s="453"/>
      <c r="F1" s="161"/>
      <c r="G1" s="154"/>
    </row>
    <row r="2" spans="1:12" ht="29.25" customHeight="1" x14ac:dyDescent="0.25">
      <c r="A2" s="454" t="s">
        <v>176</v>
      </c>
      <c r="B2" s="455"/>
      <c r="C2" s="455"/>
      <c r="D2" s="455"/>
      <c r="E2" s="455"/>
      <c r="F2" s="161"/>
      <c r="G2" s="154"/>
      <c r="H2" s="454" t="s">
        <v>177</v>
      </c>
      <c r="I2" s="455"/>
      <c r="J2" s="455"/>
      <c r="K2" s="455"/>
      <c r="L2" s="455"/>
    </row>
    <row r="3" spans="1:12" ht="18" customHeight="1" x14ac:dyDescent="0.25">
      <c r="A3" s="449" t="s">
        <v>175</v>
      </c>
      <c r="B3" s="450"/>
      <c r="C3" s="450"/>
      <c r="D3" s="450"/>
      <c r="E3" s="450"/>
      <c r="F3" s="161"/>
      <c r="G3" s="154"/>
      <c r="H3" s="176"/>
      <c r="I3" s="186"/>
      <c r="J3" s="186"/>
      <c r="K3" s="186"/>
      <c r="L3" s="186"/>
    </row>
    <row r="4" spans="1:12" ht="16.2" thickBot="1" x14ac:dyDescent="0.3">
      <c r="A4" s="154"/>
      <c r="B4" s="154"/>
      <c r="C4" s="162"/>
      <c r="D4" s="154"/>
      <c r="E4" s="154"/>
      <c r="F4" s="162"/>
      <c r="G4" s="154"/>
    </row>
    <row r="5" spans="1:12" ht="15.6" x14ac:dyDescent="0.25">
      <c r="A5" s="163" t="s">
        <v>139</v>
      </c>
      <c r="B5" s="164"/>
      <c r="C5" s="165"/>
      <c r="D5" s="164"/>
      <c r="E5" s="166"/>
      <c r="F5" s="162"/>
      <c r="G5" s="154"/>
      <c r="H5" s="163" t="s">
        <v>169</v>
      </c>
      <c r="I5" s="164"/>
      <c r="J5" s="165"/>
      <c r="K5" s="164"/>
      <c r="L5" s="166"/>
    </row>
    <row r="6" spans="1:12" ht="15.6" x14ac:dyDescent="0.25">
      <c r="A6" s="180" t="s">
        <v>178</v>
      </c>
      <c r="B6" s="185"/>
      <c r="C6" s="162"/>
      <c r="D6" s="185"/>
      <c r="E6" s="167"/>
      <c r="F6" s="162"/>
      <c r="G6" s="154"/>
      <c r="H6" s="180" t="s">
        <v>178</v>
      </c>
      <c r="I6" s="185"/>
      <c r="J6" s="162"/>
      <c r="K6" s="185"/>
      <c r="L6" s="167"/>
    </row>
    <row r="7" spans="1:12" ht="15.6" x14ac:dyDescent="0.25">
      <c r="A7" s="180"/>
      <c r="B7" s="185"/>
      <c r="C7" s="162"/>
      <c r="D7" s="185"/>
      <c r="E7" s="167"/>
      <c r="F7" s="162"/>
      <c r="G7" s="154"/>
      <c r="H7" s="180"/>
      <c r="I7" s="185"/>
      <c r="J7" s="162"/>
      <c r="K7" s="185"/>
      <c r="L7" s="167"/>
    </row>
    <row r="8" spans="1:12" ht="15.6" x14ac:dyDescent="0.25">
      <c r="A8" s="467" t="s">
        <v>124</v>
      </c>
      <c r="B8" s="462"/>
      <c r="C8" s="187" t="s">
        <v>125</v>
      </c>
      <c r="D8" s="187" t="s">
        <v>126</v>
      </c>
      <c r="E8" s="167"/>
      <c r="F8" s="162"/>
      <c r="G8" s="154"/>
      <c r="H8" s="467" t="s">
        <v>124</v>
      </c>
      <c r="I8" s="462"/>
      <c r="J8" s="187" t="s">
        <v>125</v>
      </c>
      <c r="K8" s="187" t="s">
        <v>126</v>
      </c>
      <c r="L8" s="167"/>
    </row>
    <row r="9" spans="1:12" ht="15.6" x14ac:dyDescent="0.25">
      <c r="A9" s="475" t="s">
        <v>140</v>
      </c>
      <c r="B9" s="462"/>
      <c r="C9" s="195">
        <v>0</v>
      </c>
      <c r="D9" s="188" t="s">
        <v>141</v>
      </c>
      <c r="E9" s="167"/>
      <c r="F9" s="162"/>
      <c r="G9" s="154"/>
      <c r="H9" s="475" t="s">
        <v>140</v>
      </c>
      <c r="I9" s="462"/>
      <c r="J9" s="195">
        <v>0</v>
      </c>
      <c r="K9" s="188" t="s">
        <v>141</v>
      </c>
      <c r="L9" s="167"/>
    </row>
    <row r="10" spans="1:12" ht="15.6" x14ac:dyDescent="0.25">
      <c r="A10" s="475" t="s">
        <v>142</v>
      </c>
      <c r="B10" s="462"/>
      <c r="C10" s="195">
        <v>0</v>
      </c>
      <c r="D10" s="188" t="s">
        <v>143</v>
      </c>
      <c r="E10" s="167"/>
      <c r="F10" s="162"/>
      <c r="G10" s="154"/>
      <c r="H10" s="476" t="s">
        <v>142</v>
      </c>
      <c r="I10" s="462"/>
      <c r="J10" s="195">
        <v>0</v>
      </c>
      <c r="K10" s="188" t="s">
        <v>143</v>
      </c>
      <c r="L10" s="167"/>
    </row>
    <row r="11" spans="1:12" ht="15.6" x14ac:dyDescent="0.25">
      <c r="A11" s="476" t="s">
        <v>144</v>
      </c>
      <c r="B11" s="462"/>
      <c r="C11" s="195">
        <v>0</v>
      </c>
      <c r="D11" s="188" t="s">
        <v>141</v>
      </c>
      <c r="E11" s="167"/>
      <c r="F11" s="162"/>
      <c r="G11" s="154"/>
      <c r="H11" s="476" t="s">
        <v>144</v>
      </c>
      <c r="I11" s="462"/>
      <c r="J11" s="195">
        <v>0</v>
      </c>
      <c r="K11" s="188" t="s">
        <v>141</v>
      </c>
      <c r="L11" s="167"/>
    </row>
    <row r="12" spans="1:12" ht="15.6" x14ac:dyDescent="0.25">
      <c r="A12" s="476" t="s">
        <v>145</v>
      </c>
      <c r="B12" s="462"/>
      <c r="C12" s="195">
        <v>0</v>
      </c>
      <c r="D12" s="188" t="s">
        <v>2</v>
      </c>
      <c r="E12" s="167"/>
      <c r="F12" s="162"/>
      <c r="G12" s="154"/>
      <c r="H12" s="475" t="s">
        <v>146</v>
      </c>
      <c r="I12" s="462"/>
      <c r="J12" s="189">
        <v>0</v>
      </c>
      <c r="K12" s="188" t="s">
        <v>127</v>
      </c>
      <c r="L12" s="169" t="s">
        <v>147</v>
      </c>
    </row>
    <row r="13" spans="1:12" ht="15.6" x14ac:dyDescent="0.25">
      <c r="A13" s="475" t="s">
        <v>146</v>
      </c>
      <c r="B13" s="462"/>
      <c r="C13" s="189">
        <v>0</v>
      </c>
      <c r="D13" s="188" t="s">
        <v>127</v>
      </c>
      <c r="E13" s="169" t="s">
        <v>147</v>
      </c>
      <c r="F13" s="162"/>
      <c r="G13" s="154"/>
      <c r="H13" s="477" t="s">
        <v>181</v>
      </c>
      <c r="I13" s="462"/>
      <c r="J13" s="197">
        <f>J12/12</f>
        <v>0</v>
      </c>
      <c r="K13" s="196" t="s">
        <v>127</v>
      </c>
      <c r="L13" s="198" t="s">
        <v>147</v>
      </c>
    </row>
    <row r="14" spans="1:12" ht="15.6" x14ac:dyDescent="0.25">
      <c r="A14" s="477" t="s">
        <v>181</v>
      </c>
      <c r="B14" s="462"/>
      <c r="C14" s="197">
        <f>C13/12</f>
        <v>0</v>
      </c>
      <c r="D14" s="196" t="s">
        <v>127</v>
      </c>
      <c r="E14" s="198" t="s">
        <v>147</v>
      </c>
      <c r="F14" s="162"/>
      <c r="G14" s="154"/>
      <c r="H14" s="475" t="s">
        <v>148</v>
      </c>
      <c r="I14" s="462"/>
      <c r="J14" s="189">
        <v>0</v>
      </c>
      <c r="K14" s="188" t="s">
        <v>127</v>
      </c>
      <c r="L14" s="167"/>
    </row>
    <row r="15" spans="1:12" ht="15.6" x14ac:dyDescent="0.25">
      <c r="A15" s="475" t="s">
        <v>148</v>
      </c>
      <c r="B15" s="462"/>
      <c r="C15" s="189">
        <v>0</v>
      </c>
      <c r="D15" s="188" t="s">
        <v>127</v>
      </c>
      <c r="E15" s="152"/>
      <c r="F15" s="162"/>
      <c r="G15" s="154"/>
      <c r="H15" s="475" t="s">
        <v>149</v>
      </c>
      <c r="I15" s="462"/>
      <c r="J15" s="189">
        <v>0</v>
      </c>
      <c r="K15" s="188" t="s">
        <v>127</v>
      </c>
      <c r="L15" s="167"/>
    </row>
    <row r="16" spans="1:12" ht="15.6" x14ac:dyDescent="0.25">
      <c r="A16" s="475" t="s">
        <v>149</v>
      </c>
      <c r="B16" s="462"/>
      <c r="C16" s="189">
        <v>0</v>
      </c>
      <c r="D16" s="188" t="s">
        <v>127</v>
      </c>
      <c r="E16" s="167"/>
      <c r="F16" s="162"/>
      <c r="G16" s="154"/>
      <c r="H16" s="475" t="s">
        <v>150</v>
      </c>
      <c r="I16" s="462"/>
      <c r="J16" s="189">
        <v>0</v>
      </c>
      <c r="K16" s="188" t="s">
        <v>127</v>
      </c>
      <c r="L16" s="167"/>
    </row>
    <row r="17" spans="1:12" ht="15.6" x14ac:dyDescent="0.25">
      <c r="A17" s="475" t="s">
        <v>150</v>
      </c>
      <c r="B17" s="462"/>
      <c r="C17" s="189">
        <v>0</v>
      </c>
      <c r="D17" s="188" t="s">
        <v>127</v>
      </c>
      <c r="E17" s="167"/>
      <c r="F17" s="162"/>
      <c r="G17" s="154"/>
      <c r="H17" s="475" t="s">
        <v>150</v>
      </c>
      <c r="I17" s="462"/>
      <c r="J17" s="189">
        <v>0</v>
      </c>
      <c r="K17" s="188" t="s">
        <v>127</v>
      </c>
      <c r="L17" s="167"/>
    </row>
    <row r="18" spans="1:12" ht="15.6" x14ac:dyDescent="0.25">
      <c r="A18" s="475" t="s">
        <v>150</v>
      </c>
      <c r="B18" s="462"/>
      <c r="C18" s="189">
        <v>0</v>
      </c>
      <c r="D18" s="188" t="s">
        <v>127</v>
      </c>
      <c r="E18" s="167"/>
      <c r="F18" s="162"/>
      <c r="G18" s="154"/>
      <c r="H18" s="475" t="s">
        <v>150</v>
      </c>
      <c r="I18" s="462"/>
      <c r="J18" s="189">
        <v>0</v>
      </c>
      <c r="K18" s="188" t="s">
        <v>127</v>
      </c>
      <c r="L18" s="167"/>
    </row>
    <row r="19" spans="1:12" ht="15.6" x14ac:dyDescent="0.25">
      <c r="A19" s="475" t="s">
        <v>150</v>
      </c>
      <c r="B19" s="462"/>
      <c r="C19" s="189">
        <v>0</v>
      </c>
      <c r="D19" s="188" t="s">
        <v>127</v>
      </c>
      <c r="E19" s="167"/>
      <c r="F19" s="162"/>
      <c r="G19" s="154"/>
      <c r="H19" s="475" t="s">
        <v>150</v>
      </c>
      <c r="I19" s="462"/>
      <c r="J19" s="189">
        <v>0</v>
      </c>
      <c r="K19" s="188" t="s">
        <v>127</v>
      </c>
      <c r="L19" s="167"/>
    </row>
    <row r="20" spans="1:12" ht="15.6" x14ac:dyDescent="0.25">
      <c r="A20" s="475" t="s">
        <v>150</v>
      </c>
      <c r="B20" s="462"/>
      <c r="C20" s="189">
        <v>0</v>
      </c>
      <c r="D20" s="188" t="s">
        <v>127</v>
      </c>
      <c r="E20" s="167"/>
      <c r="F20" s="162"/>
      <c r="G20" s="154"/>
      <c r="H20" s="465" t="s">
        <v>151</v>
      </c>
      <c r="I20" s="462"/>
      <c r="J20" s="191">
        <f>SUM(J12:J19)-J13</f>
        <v>0</v>
      </c>
      <c r="K20" s="190" t="s">
        <v>127</v>
      </c>
      <c r="L20" s="167"/>
    </row>
    <row r="21" spans="1:12" ht="18" customHeight="1" x14ac:dyDescent="0.25">
      <c r="A21" s="465" t="s">
        <v>151</v>
      </c>
      <c r="B21" s="462"/>
      <c r="C21" s="191">
        <f>SUM(C13:C20)-C14</f>
        <v>0</v>
      </c>
      <c r="D21" s="190" t="s">
        <v>127</v>
      </c>
      <c r="E21" s="167"/>
      <c r="F21" s="162"/>
      <c r="G21" s="154"/>
      <c r="H21" s="465" t="s">
        <v>152</v>
      </c>
      <c r="I21" s="462"/>
      <c r="J21" s="191">
        <f>J20/12</f>
        <v>0</v>
      </c>
      <c r="K21" s="190" t="s">
        <v>127</v>
      </c>
      <c r="L21" s="167"/>
    </row>
    <row r="22" spans="1:12" ht="15.6" x14ac:dyDescent="0.25">
      <c r="A22" s="465" t="s">
        <v>152</v>
      </c>
      <c r="B22" s="462"/>
      <c r="C22" s="191">
        <f>C21/12</f>
        <v>0</v>
      </c>
      <c r="D22" s="190" t="s">
        <v>127</v>
      </c>
      <c r="E22" s="167"/>
      <c r="F22" s="162"/>
      <c r="G22" s="154"/>
      <c r="H22" s="476" t="s">
        <v>170</v>
      </c>
      <c r="I22" s="462"/>
      <c r="J22" s="191" t="e">
        <f>J21/J9*J11</f>
        <v>#DIV/0!</v>
      </c>
      <c r="K22" s="190" t="s">
        <v>127</v>
      </c>
      <c r="L22" s="167"/>
    </row>
    <row r="23" spans="1:12" ht="15.6" x14ac:dyDescent="0.25">
      <c r="A23" s="465" t="s">
        <v>167</v>
      </c>
      <c r="B23" s="462"/>
      <c r="C23" s="191" t="e">
        <f>C22/C9</f>
        <v>#DIV/0!</v>
      </c>
      <c r="D23" s="190" t="s">
        <v>127</v>
      </c>
      <c r="E23" s="167"/>
      <c r="F23" s="162"/>
      <c r="G23" s="154"/>
      <c r="H23" s="478" t="s">
        <v>171</v>
      </c>
      <c r="I23" s="462"/>
      <c r="J23" s="193" t="e">
        <f>J22*J10</f>
        <v>#DIV/0!</v>
      </c>
      <c r="K23" s="194" t="s">
        <v>127</v>
      </c>
      <c r="L23" s="167"/>
    </row>
    <row r="24" spans="1:12" ht="16.2" thickBot="1" x14ac:dyDescent="0.3">
      <c r="A24" s="465" t="s">
        <v>166</v>
      </c>
      <c r="B24" s="462"/>
      <c r="C24" s="191" t="e">
        <f>C23*C11</f>
        <v>#DIV/0!</v>
      </c>
      <c r="D24" s="190" t="s">
        <v>127</v>
      </c>
      <c r="E24" s="167"/>
      <c r="F24" s="162"/>
      <c r="G24" s="154"/>
      <c r="H24" s="177"/>
      <c r="I24" s="178"/>
      <c r="J24" s="178"/>
      <c r="K24" s="178"/>
      <c r="L24" s="160"/>
    </row>
    <row r="25" spans="1:12" ht="15.6" x14ac:dyDescent="0.25">
      <c r="A25" s="465" t="s">
        <v>153</v>
      </c>
      <c r="B25" s="462"/>
      <c r="C25" s="191" t="e">
        <f>C24*C10</f>
        <v>#DIV/0!</v>
      </c>
      <c r="D25" s="190" t="s">
        <v>127</v>
      </c>
      <c r="E25" s="167"/>
      <c r="F25" s="162"/>
      <c r="G25" s="154"/>
      <c r="L25" s="168"/>
    </row>
    <row r="26" spans="1:12" ht="15.6" x14ac:dyDescent="0.25">
      <c r="A26" s="466" t="s">
        <v>168</v>
      </c>
      <c r="B26" s="462"/>
      <c r="C26" s="193" t="e">
        <f>C25/C12</f>
        <v>#DIV/0!</v>
      </c>
      <c r="D26" s="194" t="s">
        <v>127</v>
      </c>
      <c r="E26" s="167"/>
      <c r="F26" s="162"/>
      <c r="G26" s="154"/>
      <c r="L26" s="185"/>
    </row>
    <row r="27" spans="1:12" ht="16.2" thickBot="1" x14ac:dyDescent="0.3">
      <c r="A27" s="158"/>
      <c r="B27" s="159"/>
      <c r="C27" s="170"/>
      <c r="D27" s="159"/>
      <c r="E27" s="171"/>
      <c r="F27" s="162"/>
      <c r="G27" s="154"/>
    </row>
    <row r="28" spans="1:12" ht="16.2" thickBot="1" x14ac:dyDescent="0.3">
      <c r="A28" s="154"/>
      <c r="B28" s="154"/>
      <c r="C28" s="162"/>
      <c r="D28" s="154"/>
      <c r="E28" s="154"/>
      <c r="F28" s="162"/>
      <c r="G28" s="154"/>
    </row>
    <row r="29" spans="1:12" ht="15.6" x14ac:dyDescent="0.25">
      <c r="A29" s="163" t="s">
        <v>154</v>
      </c>
      <c r="B29" s="164"/>
      <c r="C29" s="165"/>
      <c r="D29" s="164"/>
      <c r="E29" s="172"/>
      <c r="F29" s="162"/>
      <c r="G29" s="154"/>
      <c r="H29" s="183"/>
      <c r="I29" s="154"/>
      <c r="J29" s="162"/>
      <c r="K29" s="154"/>
      <c r="L29" s="154"/>
    </row>
    <row r="30" spans="1:12" ht="15.6" x14ac:dyDescent="0.25">
      <c r="A30" s="458" t="s">
        <v>179</v>
      </c>
      <c r="B30" s="459"/>
      <c r="C30" s="459"/>
      <c r="D30" s="459"/>
      <c r="E30" s="460"/>
      <c r="F30" s="162"/>
      <c r="G30" s="154"/>
      <c r="H30" s="468"/>
      <c r="I30" s="459"/>
      <c r="J30" s="459"/>
      <c r="K30" s="459"/>
      <c r="L30" s="459"/>
    </row>
    <row r="31" spans="1:12" ht="15.6" x14ac:dyDescent="0.25">
      <c r="A31" s="153"/>
      <c r="B31" s="154"/>
      <c r="C31" s="162"/>
      <c r="D31" s="154"/>
      <c r="E31" s="173"/>
      <c r="F31" s="162"/>
      <c r="G31" s="154"/>
      <c r="H31" s="154"/>
      <c r="I31" s="154"/>
      <c r="J31" s="162"/>
      <c r="K31" s="154"/>
      <c r="L31" s="154"/>
    </row>
    <row r="32" spans="1:12" ht="15.6" x14ac:dyDescent="0.25">
      <c r="A32" s="472" t="s">
        <v>124</v>
      </c>
      <c r="B32" s="473"/>
      <c r="C32" s="187" t="s">
        <v>125</v>
      </c>
      <c r="D32" s="187" t="s">
        <v>126</v>
      </c>
      <c r="E32" s="152"/>
      <c r="H32" s="182"/>
      <c r="I32" s="182"/>
      <c r="J32" s="182"/>
      <c r="K32" s="182"/>
    </row>
    <row r="33" spans="1:12" ht="15.6" x14ac:dyDescent="0.25">
      <c r="A33" s="471" t="s">
        <v>155</v>
      </c>
      <c r="B33" s="462"/>
      <c r="C33" s="189">
        <v>0</v>
      </c>
      <c r="D33" s="188" t="s">
        <v>127</v>
      </c>
      <c r="E33" s="169" t="s">
        <v>147</v>
      </c>
      <c r="H33" s="154"/>
      <c r="I33" s="154"/>
      <c r="J33" s="155"/>
      <c r="K33" s="154"/>
      <c r="L33" s="179"/>
    </row>
    <row r="34" spans="1:12" ht="15.6" x14ac:dyDescent="0.25">
      <c r="A34" s="471" t="s">
        <v>156</v>
      </c>
      <c r="B34" s="462"/>
      <c r="C34" s="189">
        <v>0</v>
      </c>
      <c r="D34" s="188" t="s">
        <v>127</v>
      </c>
      <c r="E34" s="152"/>
      <c r="H34" s="154"/>
      <c r="I34" s="154"/>
      <c r="J34" s="155"/>
      <c r="K34" s="154"/>
    </row>
    <row r="35" spans="1:12" ht="15.6" x14ac:dyDescent="0.25">
      <c r="A35" s="471" t="s">
        <v>157</v>
      </c>
      <c r="B35" s="462"/>
      <c r="C35" s="189">
        <v>0</v>
      </c>
      <c r="D35" s="188" t="s">
        <v>127</v>
      </c>
      <c r="E35" s="152"/>
      <c r="H35" s="154"/>
      <c r="I35" s="154"/>
      <c r="J35" s="155"/>
      <c r="K35" s="154"/>
    </row>
    <row r="36" spans="1:12" ht="15.6" x14ac:dyDescent="0.25">
      <c r="A36" s="471" t="s">
        <v>158</v>
      </c>
      <c r="B36" s="462"/>
      <c r="C36" s="189">
        <v>0</v>
      </c>
      <c r="D36" s="188" t="s">
        <v>127</v>
      </c>
      <c r="E36" s="152"/>
      <c r="H36" s="154"/>
      <c r="I36" s="154"/>
      <c r="J36" s="155"/>
      <c r="K36" s="154"/>
    </row>
    <row r="37" spans="1:12" ht="15.6" x14ac:dyDescent="0.25">
      <c r="A37" s="471" t="s">
        <v>159</v>
      </c>
      <c r="B37" s="462"/>
      <c r="C37" s="189">
        <v>0</v>
      </c>
      <c r="D37" s="188" t="s">
        <v>127</v>
      </c>
      <c r="E37" s="152"/>
      <c r="H37" s="154"/>
      <c r="I37" s="154"/>
      <c r="J37" s="155"/>
      <c r="K37" s="154"/>
    </row>
    <row r="38" spans="1:12" ht="15.6" x14ac:dyDescent="0.25">
      <c r="A38" s="471" t="s">
        <v>160</v>
      </c>
      <c r="B38" s="462"/>
      <c r="C38" s="189">
        <v>0</v>
      </c>
      <c r="D38" s="188" t="s">
        <v>127</v>
      </c>
      <c r="E38" s="152"/>
      <c r="H38" s="154"/>
      <c r="I38" s="154"/>
      <c r="J38" s="155"/>
      <c r="K38" s="154"/>
    </row>
    <row r="39" spans="1:12" ht="15.6" x14ac:dyDescent="0.25">
      <c r="A39" s="471" t="s">
        <v>161</v>
      </c>
      <c r="B39" s="462"/>
      <c r="C39" s="189">
        <v>0</v>
      </c>
      <c r="D39" s="188" t="s">
        <v>127</v>
      </c>
      <c r="E39" s="173"/>
      <c r="F39" s="162"/>
      <c r="G39" s="154"/>
      <c r="H39" s="154"/>
      <c r="I39" s="154"/>
      <c r="J39" s="155"/>
      <c r="K39" s="154"/>
      <c r="L39" s="154"/>
    </row>
    <row r="40" spans="1:12" ht="15.6" x14ac:dyDescent="0.25">
      <c r="A40" s="471" t="s">
        <v>161</v>
      </c>
      <c r="B40" s="462"/>
      <c r="C40" s="189">
        <v>0</v>
      </c>
      <c r="D40" s="188" t="s">
        <v>127</v>
      </c>
      <c r="E40" s="173"/>
      <c r="F40" s="162"/>
      <c r="G40" s="154"/>
      <c r="H40" s="154"/>
      <c r="I40" s="154"/>
      <c r="J40" s="155"/>
      <c r="K40" s="154"/>
      <c r="L40" s="154"/>
    </row>
    <row r="41" spans="1:12" ht="15.6" x14ac:dyDescent="0.25">
      <c r="A41" s="471" t="s">
        <v>161</v>
      </c>
      <c r="B41" s="462"/>
      <c r="C41" s="189">
        <v>0</v>
      </c>
      <c r="D41" s="188" t="s">
        <v>127</v>
      </c>
      <c r="E41" s="173"/>
      <c r="H41" s="154"/>
      <c r="I41" s="154"/>
      <c r="J41" s="155"/>
      <c r="K41" s="154"/>
      <c r="L41" s="154"/>
    </row>
    <row r="42" spans="1:12" ht="15.6" x14ac:dyDescent="0.25">
      <c r="A42" s="471" t="s">
        <v>161</v>
      </c>
      <c r="B42" s="462"/>
      <c r="C42" s="189">
        <v>0</v>
      </c>
      <c r="D42" s="188" t="s">
        <v>127</v>
      </c>
      <c r="E42" s="152"/>
      <c r="H42" s="154"/>
      <c r="I42" s="154"/>
      <c r="J42" s="155"/>
      <c r="K42" s="154"/>
    </row>
    <row r="43" spans="1:12" ht="15.6" x14ac:dyDescent="0.25">
      <c r="A43" s="461" t="s">
        <v>152</v>
      </c>
      <c r="B43" s="462"/>
      <c r="C43" s="191">
        <f>SUM(C33:C42)</f>
        <v>0</v>
      </c>
      <c r="D43" s="190" t="s">
        <v>127</v>
      </c>
      <c r="E43" s="152"/>
      <c r="H43" s="154"/>
      <c r="I43" s="154"/>
      <c r="J43" s="156"/>
      <c r="K43" s="154"/>
    </row>
    <row r="44" spans="1:12" ht="15.6" x14ac:dyDescent="0.25">
      <c r="A44" s="471" t="s">
        <v>140</v>
      </c>
      <c r="B44" s="462"/>
      <c r="C44" s="189">
        <v>0</v>
      </c>
      <c r="D44" s="188" t="s">
        <v>141</v>
      </c>
      <c r="E44" s="152"/>
      <c r="H44" s="154"/>
      <c r="I44" s="154"/>
      <c r="J44" s="155"/>
      <c r="K44" s="154"/>
    </row>
    <row r="45" spans="1:12" ht="15.6" x14ac:dyDescent="0.25">
      <c r="A45" s="461" t="s">
        <v>167</v>
      </c>
      <c r="B45" s="462"/>
      <c r="C45" s="191" t="e">
        <f>C43/C44</f>
        <v>#DIV/0!</v>
      </c>
      <c r="D45" s="190" t="s">
        <v>127</v>
      </c>
      <c r="E45" s="152"/>
      <c r="H45" s="154"/>
      <c r="I45" s="154"/>
      <c r="J45" s="156"/>
      <c r="K45" s="154"/>
    </row>
    <row r="46" spans="1:12" ht="15.6" x14ac:dyDescent="0.25">
      <c r="A46" s="463" t="s">
        <v>144</v>
      </c>
      <c r="B46" s="462"/>
      <c r="C46" s="192">
        <v>0</v>
      </c>
      <c r="D46" s="188" t="s">
        <v>141</v>
      </c>
      <c r="E46" s="173"/>
      <c r="F46" s="162"/>
      <c r="G46" s="154"/>
      <c r="H46" s="154"/>
      <c r="J46" s="157"/>
      <c r="K46" s="154"/>
      <c r="L46" s="154"/>
    </row>
    <row r="47" spans="1:12" ht="15.6" x14ac:dyDescent="0.25">
      <c r="A47" s="461" t="s">
        <v>172</v>
      </c>
      <c r="B47" s="462"/>
      <c r="C47" s="191" t="e">
        <f>C46*C45</f>
        <v>#DIV/0!</v>
      </c>
      <c r="D47" s="190" t="s">
        <v>127</v>
      </c>
      <c r="E47" s="173"/>
      <c r="F47" s="162"/>
      <c r="G47" s="154"/>
      <c r="H47" s="154"/>
      <c r="I47" s="154"/>
      <c r="J47" s="156"/>
      <c r="K47" s="154"/>
      <c r="L47" s="154"/>
    </row>
    <row r="48" spans="1:12" ht="48" customHeight="1" x14ac:dyDescent="0.25">
      <c r="A48" s="456" t="s">
        <v>173</v>
      </c>
      <c r="B48" s="457"/>
      <c r="C48" s="192">
        <v>0</v>
      </c>
      <c r="D48" s="188" t="s">
        <v>19</v>
      </c>
      <c r="E48" s="181" t="s">
        <v>180</v>
      </c>
      <c r="H48" s="469"/>
      <c r="I48" s="470"/>
      <c r="J48" s="157"/>
      <c r="K48" s="154"/>
    </row>
    <row r="49" spans="1:11" ht="15.6" x14ac:dyDescent="0.25">
      <c r="A49" s="464" t="s">
        <v>168</v>
      </c>
      <c r="B49" s="462"/>
      <c r="C49" s="193" t="e">
        <f>C47/C48</f>
        <v>#DIV/0!</v>
      </c>
      <c r="D49" s="194" t="s">
        <v>127</v>
      </c>
      <c r="E49" s="152"/>
      <c r="H49" s="183"/>
      <c r="I49" s="183"/>
      <c r="J49" s="184"/>
      <c r="K49" s="183"/>
    </row>
    <row r="50" spans="1:11" ht="33" customHeight="1" x14ac:dyDescent="0.25">
      <c r="A50" s="448" t="s">
        <v>174</v>
      </c>
      <c r="B50" s="448"/>
      <c r="C50" s="192">
        <v>0</v>
      </c>
      <c r="D50" s="188" t="s">
        <v>19</v>
      </c>
      <c r="E50" s="152"/>
      <c r="H50" s="154"/>
      <c r="J50" s="157"/>
      <c r="K50" s="154"/>
    </row>
    <row r="51" spans="1:11" ht="15.6" x14ac:dyDescent="0.25">
      <c r="A51" s="474" t="s">
        <v>153</v>
      </c>
      <c r="B51" s="462"/>
      <c r="C51" s="193" t="e">
        <f>C50*C49</f>
        <v>#DIV/0!</v>
      </c>
      <c r="D51" s="194" t="s">
        <v>127</v>
      </c>
      <c r="E51" s="152"/>
      <c r="H51" s="183"/>
      <c r="I51" s="183"/>
      <c r="J51" s="184"/>
      <c r="K51" s="183"/>
    </row>
    <row r="52" spans="1:11" ht="14.4" thickBot="1" x14ac:dyDescent="0.3">
      <c r="A52" s="177"/>
      <c r="B52" s="178"/>
      <c r="C52" s="178"/>
      <c r="D52" s="178"/>
      <c r="E52" s="160"/>
    </row>
  </sheetData>
  <mergeCells count="62">
    <mergeCell ref="H23:I23"/>
    <mergeCell ref="H18:I18"/>
    <mergeCell ref="H19:I19"/>
    <mergeCell ref="H20:I20"/>
    <mergeCell ref="H21:I21"/>
    <mergeCell ref="H22:I22"/>
    <mergeCell ref="H13:I13"/>
    <mergeCell ref="H14:I14"/>
    <mergeCell ref="H15:I15"/>
    <mergeCell ref="H16:I16"/>
    <mergeCell ref="H17:I17"/>
    <mergeCell ref="H8:I8"/>
    <mergeCell ref="H9:I9"/>
    <mergeCell ref="H10:I10"/>
    <mergeCell ref="H11:I11"/>
    <mergeCell ref="H12:I12"/>
    <mergeCell ref="A51:B51"/>
    <mergeCell ref="A9:B9"/>
    <mergeCell ref="A10:B10"/>
    <mergeCell ref="A11:B11"/>
    <mergeCell ref="A12:B12"/>
    <mergeCell ref="A13:B13"/>
    <mergeCell ref="A15:B15"/>
    <mergeCell ref="A14:B14"/>
    <mergeCell ref="A16:B16"/>
    <mergeCell ref="A17:B17"/>
    <mergeCell ref="A18:B18"/>
    <mergeCell ref="A19:B19"/>
    <mergeCell ref="A20:B20"/>
    <mergeCell ref="A21:B21"/>
    <mergeCell ref="A22:B22"/>
    <mergeCell ref="A23:B23"/>
    <mergeCell ref="H30:L30"/>
    <mergeCell ref="H48:I48"/>
    <mergeCell ref="H2:L2"/>
    <mergeCell ref="A33:B33"/>
    <mergeCell ref="A32:B32"/>
    <mergeCell ref="A34:B34"/>
    <mergeCell ref="A35:B35"/>
    <mergeCell ref="A36:B36"/>
    <mergeCell ref="A37:B37"/>
    <mergeCell ref="A38:B38"/>
    <mergeCell ref="A39:B39"/>
    <mergeCell ref="A40:B40"/>
    <mergeCell ref="A41:B41"/>
    <mergeCell ref="A42:B42"/>
    <mergeCell ref="A43:B43"/>
    <mergeCell ref="A44:B44"/>
    <mergeCell ref="A50:B50"/>
    <mergeCell ref="A3:E3"/>
    <mergeCell ref="A1:E1"/>
    <mergeCell ref="A2:E2"/>
    <mergeCell ref="A48:B48"/>
    <mergeCell ref="A30:E30"/>
    <mergeCell ref="A45:B45"/>
    <mergeCell ref="A46:B46"/>
    <mergeCell ref="A47:B47"/>
    <mergeCell ref="A49:B49"/>
    <mergeCell ref="A24:B24"/>
    <mergeCell ref="A25:B25"/>
    <mergeCell ref="A26:B26"/>
    <mergeCell ref="A8:B8"/>
  </mergeCells>
  <pageMargins left="0.70866141732283472" right="0.70866141732283472" top="0.78740157480314965" bottom="0.78740157480314965" header="0.31496062992125984" footer="0.31496062992125984"/>
  <pageSetup paperSize="9" orientation="landscape" r:id="rId1"/>
  <headerFooter>
    <oddHeader>&amp;L&amp;"-,Fett"&amp;12&amp;A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F3" sqref="F2:F3"/>
    </sheetView>
  </sheetViews>
  <sheetFormatPr baseColWidth="10" defaultRowHeight="13.2" x14ac:dyDescent="0.25"/>
  <cols>
    <col min="1" max="1" width="16.6640625" customWidth="1"/>
  </cols>
  <sheetData>
    <row r="1" spans="1:1" x14ac:dyDescent="0.25">
      <c r="A1" s="20" t="s">
        <v>44</v>
      </c>
    </row>
    <row r="2" spans="1:1" ht="81.599999999999994" x14ac:dyDescent="0.25">
      <c r="A2" s="21" t="s">
        <v>182</v>
      </c>
    </row>
    <row r="3" spans="1:1" ht="30.6" x14ac:dyDescent="0.25">
      <c r="A3" s="22" t="s">
        <v>105</v>
      </c>
    </row>
    <row r="4" spans="1:1" ht="30.6" x14ac:dyDescent="0.25">
      <c r="A4" s="22" t="s">
        <v>106</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view="pageLayout" topLeftCell="A7" zoomScaleNormal="145" zoomScaleSheetLayoutView="100" workbookViewId="0">
      <selection activeCell="B10" sqref="B10"/>
    </sheetView>
  </sheetViews>
  <sheetFormatPr baseColWidth="10" defaultColWidth="12" defaultRowHeight="13.8" x14ac:dyDescent="0.25"/>
  <cols>
    <col min="1" max="1" width="34.33203125" style="82" customWidth="1"/>
    <col min="2" max="2" width="125.6640625" style="81" customWidth="1"/>
    <col min="3" max="16384" width="12" style="80"/>
  </cols>
  <sheetData>
    <row r="1" spans="1:10" ht="61.5" customHeight="1" x14ac:dyDescent="0.25">
      <c r="A1" s="479" t="s">
        <v>110</v>
      </c>
      <c r="B1" s="479"/>
      <c r="C1" s="79"/>
      <c r="D1" s="79"/>
      <c r="E1" s="79"/>
      <c r="F1" s="79"/>
      <c r="G1" s="79"/>
      <c r="H1" s="79"/>
      <c r="I1" s="79"/>
      <c r="J1" s="79"/>
    </row>
    <row r="2" spans="1:10" ht="14.4" thickBot="1" x14ac:dyDescent="0.3"/>
    <row r="3" spans="1:10" ht="29.25" customHeight="1" thickBot="1" x14ac:dyDescent="0.3">
      <c r="A3" s="144" t="s">
        <v>56</v>
      </c>
      <c r="B3" s="145" t="s">
        <v>57</v>
      </c>
    </row>
    <row r="4" spans="1:10" ht="110.4" x14ac:dyDescent="0.25">
      <c r="A4" s="208" t="s">
        <v>74</v>
      </c>
      <c r="B4" s="209" t="s">
        <v>87</v>
      </c>
    </row>
    <row r="5" spans="1:10" ht="41.4" x14ac:dyDescent="0.25">
      <c r="A5" s="146" t="s">
        <v>70</v>
      </c>
      <c r="B5" s="147" t="s">
        <v>111</v>
      </c>
    </row>
    <row r="6" spans="1:10" ht="41.4" x14ac:dyDescent="0.25">
      <c r="A6" s="146" t="s">
        <v>64</v>
      </c>
      <c r="B6" s="147" t="s">
        <v>112</v>
      </c>
    </row>
    <row r="7" spans="1:10" ht="96.6" x14ac:dyDescent="0.25">
      <c r="A7" s="146" t="s">
        <v>60</v>
      </c>
      <c r="B7" s="147" t="s">
        <v>113</v>
      </c>
    </row>
    <row r="8" spans="1:10" ht="105.75" customHeight="1" x14ac:dyDescent="0.25">
      <c r="A8" s="146" t="s">
        <v>65</v>
      </c>
      <c r="B8" s="147" t="s">
        <v>114</v>
      </c>
    </row>
    <row r="9" spans="1:10" ht="27.6" x14ac:dyDescent="0.25">
      <c r="A9" s="146" t="s">
        <v>62</v>
      </c>
      <c r="B9" s="147" t="s">
        <v>73</v>
      </c>
    </row>
    <row r="10" spans="1:10" ht="55.2" x14ac:dyDescent="0.25">
      <c r="A10" s="146" t="s">
        <v>63</v>
      </c>
      <c r="B10" s="147" t="s">
        <v>71</v>
      </c>
    </row>
    <row r="11" spans="1:10" ht="69" x14ac:dyDescent="0.25">
      <c r="A11" s="146" t="s">
        <v>61</v>
      </c>
      <c r="B11" s="147" t="s">
        <v>191</v>
      </c>
    </row>
    <row r="12" spans="1:10" ht="41.4" x14ac:dyDescent="0.25">
      <c r="A12" s="146" t="s">
        <v>58</v>
      </c>
      <c r="B12" s="147" t="s">
        <v>59</v>
      </c>
    </row>
    <row r="13" spans="1:10" ht="27.6" x14ac:dyDescent="0.25">
      <c r="A13" s="146" t="s">
        <v>89</v>
      </c>
      <c r="B13" s="147" t="s">
        <v>90</v>
      </c>
    </row>
    <row r="14" spans="1:10" ht="27.6" x14ac:dyDescent="0.25">
      <c r="A14" s="146" t="s">
        <v>67</v>
      </c>
      <c r="B14" s="148" t="s">
        <v>68</v>
      </c>
    </row>
    <row r="15" spans="1:10" x14ac:dyDescent="0.25">
      <c r="A15" s="146" t="s">
        <v>66</v>
      </c>
      <c r="B15" s="147" t="s">
        <v>115</v>
      </c>
    </row>
    <row r="16" spans="1:10" ht="234.6" x14ac:dyDescent="0.25">
      <c r="A16" s="146" t="s">
        <v>72</v>
      </c>
      <c r="B16" s="147" t="s">
        <v>116</v>
      </c>
    </row>
    <row r="17" spans="1:2" ht="133.5" customHeight="1" thickBot="1" x14ac:dyDescent="0.3">
      <c r="A17" s="149" t="s">
        <v>69</v>
      </c>
      <c r="B17" s="150" t="s">
        <v>88</v>
      </c>
    </row>
    <row r="18" spans="1:2" x14ac:dyDescent="0.25">
      <c r="A18" s="81"/>
    </row>
    <row r="19" spans="1:2" x14ac:dyDescent="0.25">
      <c r="A19" s="81"/>
    </row>
    <row r="20" spans="1:2" x14ac:dyDescent="0.25">
      <c r="A20" s="81"/>
    </row>
    <row r="25" spans="1:2" x14ac:dyDescent="0.25">
      <c r="A25" s="81"/>
    </row>
    <row r="26" spans="1:2" x14ac:dyDescent="0.25">
      <c r="A26" s="81"/>
    </row>
    <row r="27" spans="1:2" x14ac:dyDescent="0.25">
      <c r="A27" s="81"/>
    </row>
    <row r="28" spans="1:2" x14ac:dyDescent="0.25">
      <c r="A28" s="81"/>
    </row>
    <row r="29" spans="1:2" x14ac:dyDescent="0.25">
      <c r="A29" s="81"/>
    </row>
    <row r="30" spans="1:2" x14ac:dyDescent="0.25">
      <c r="A30" s="81"/>
    </row>
    <row r="31" spans="1:2" x14ac:dyDescent="0.25">
      <c r="A31" s="81"/>
    </row>
    <row r="32" spans="1:2" x14ac:dyDescent="0.25">
      <c r="A32" s="81"/>
    </row>
    <row r="33" spans="1:1" x14ac:dyDescent="0.25">
      <c r="A33" s="81"/>
    </row>
    <row r="34" spans="1:1" x14ac:dyDescent="0.25">
      <c r="A34" s="81"/>
    </row>
    <row r="35" spans="1:1" x14ac:dyDescent="0.25">
      <c r="A35" s="81"/>
    </row>
    <row r="36" spans="1:1" x14ac:dyDescent="0.25">
      <c r="A36" s="81"/>
    </row>
    <row r="37" spans="1:1" x14ac:dyDescent="0.25">
      <c r="A37" s="81"/>
    </row>
    <row r="38" spans="1:1" x14ac:dyDescent="0.25">
      <c r="A38" s="81"/>
    </row>
    <row r="39" spans="1:1" x14ac:dyDescent="0.25">
      <c r="A39" s="81"/>
    </row>
    <row r="40" spans="1:1" x14ac:dyDescent="0.25">
      <c r="A40" s="81"/>
    </row>
    <row r="41" spans="1:1" x14ac:dyDescent="0.25">
      <c r="A41" s="81"/>
    </row>
    <row r="42" spans="1:1" x14ac:dyDescent="0.25">
      <c r="A42" s="81"/>
    </row>
    <row r="43" spans="1:1" x14ac:dyDescent="0.25">
      <c r="A43" s="81"/>
    </row>
    <row r="44" spans="1:1" x14ac:dyDescent="0.25">
      <c r="A44" s="81"/>
    </row>
  </sheetData>
  <sheetProtection algorithmName="SHA-512" hashValue="yIgDAMTmqkaIseYB+be1jCCjrfXPCKECPwjq0W1e8kWq84qEn/adiR2eJZ2/9bk4vfhEoZT5vozaRUg2jWbflw==" saltValue="EeAZ0aRpnjarlf9vSmD6Yg==" spinCount="100000" sheet="1" objects="1" scenarios="1"/>
  <mergeCells count="1">
    <mergeCell ref="A1:B1"/>
  </mergeCells>
  <pageMargins left="0.70866141732283472" right="0.70866141732283472" top="0.78740157480314965" bottom="0.78740157480314965" header="0.31496062992125984" footer="0.31496062992125984"/>
  <pageSetup paperSize="9" scale="60" orientation="portrait" r:id="rId1"/>
  <headerFooter>
    <oddHeader>&amp;C&amp;"-,Fett"&amp;12Hinweise zur Kostenkalkulation nach § 45 SGB III</oddHeader>
    <oddFooter>&amp;L&amp;"-,Standard"&amp;9bag cert 322-M-A-Kostenkalkulation-Gruppenmaßnahme-AZAV-§45-V21-200728</oddFooter>
  </headerFooter>
  <rowBreaks count="1" manualBreakCount="1">
    <brk id="18"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Kalkulation</vt:lpstr>
      <vt:lpstr>Personalkostenberechnung</vt:lpstr>
      <vt:lpstr>Raumkostenberechnung</vt:lpstr>
      <vt:lpstr>Auswahl für Ziel</vt:lpstr>
      <vt:lpstr>Hinweise zur Kalkulation</vt:lpstr>
      <vt:lpstr>'Hinweise zur Kalkulation'!Druckbereich</vt:lpstr>
      <vt:lpstr>Kalkulation!Druckbereich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Dahms Kerstin</dc:creator>
  <cp:lastModifiedBy>bag cert GmbH - Kathrin Witzschel</cp:lastModifiedBy>
  <cp:lastPrinted>2023-02-14T13:17:42Z</cp:lastPrinted>
  <dcterms:created xsi:type="dcterms:W3CDTF">2016-02-18T08:40:19Z</dcterms:created>
  <dcterms:modified xsi:type="dcterms:W3CDTF">2023-12-04T09:33:07Z</dcterms:modified>
</cp:coreProperties>
</file>