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4-1-QMH\4-1-1 HB Aktuell\322 M Zulassungsverfahren\§ 81 ff Maßnahmen\"/>
    </mc:Choice>
  </mc:AlternateContent>
  <bookViews>
    <workbookView xWindow="120" yWindow="12" windowWidth="18960" windowHeight="11328"/>
  </bookViews>
  <sheets>
    <sheet name="Kalkulation" sheetId="1" r:id="rId1"/>
    <sheet name="Personalkostenberechnung" sheetId="8" r:id="rId2"/>
    <sheet name="Raumkostenberechnung" sheetId="9" r:id="rId3"/>
    <sheet name="Hinweise zur Kalkulation" sheetId="3" r:id="rId4"/>
  </sheets>
  <definedNames>
    <definedName name="_xlnm.Print_Area" localSheetId="3">'Hinweise zur Kalkulation'!$A$1:$B$20</definedName>
    <definedName name="_xlnm.Print_Area" localSheetId="0">Kalkulation!$A$1:$M$123</definedName>
    <definedName name="_xlnm.Print_Area" localSheetId="1">Personalkostenberechnung!$A$1:$E$38</definedName>
    <definedName name="_xlnm.Print_Area" localSheetId="2">Raumkostenberechnung!$A$57:$E$77</definedName>
    <definedName name="_xlnm.Print_Titles" localSheetId="3">'Hinweise zur Kalkulation'!$3:$3</definedName>
    <definedName name="_xlnm.Print_Titles" localSheetId="0">Kalkulation!$1:$2</definedName>
    <definedName name="_xlnm.Print_Titles" localSheetId="2">Raumkostenberechnung!$1:$2</definedName>
  </definedNames>
  <calcPr calcId="162913"/>
</workbook>
</file>

<file path=xl/calcChain.xml><?xml version="1.0" encoding="utf-8"?>
<calcChain xmlns="http://schemas.openxmlformats.org/spreadsheetml/2006/main">
  <c r="K119" i="1" l="1"/>
  <c r="C65" i="9" l="1"/>
  <c r="C72" i="9" s="1"/>
  <c r="C73" i="9" s="1"/>
  <c r="C74" i="9" s="1"/>
  <c r="C75" i="9" s="1"/>
  <c r="C42" i="9"/>
  <c r="C44" i="9" s="1"/>
  <c r="C46" i="9" s="1"/>
  <c r="C48" i="9" s="1"/>
  <c r="C50" i="9" s="1"/>
  <c r="C20" i="9"/>
  <c r="C21" i="9" s="1"/>
  <c r="C22" i="9" s="1"/>
  <c r="C23" i="9" s="1"/>
  <c r="C24" i="9" s="1"/>
  <c r="C25" i="9" s="1"/>
  <c r="C13" i="9"/>
  <c r="C7" i="8" l="1"/>
  <c r="C8" i="8"/>
  <c r="C9" i="8"/>
  <c r="C20" i="8" s="1"/>
  <c r="C36" i="8" s="1"/>
  <c r="C37" i="8" s="1"/>
  <c r="C26" i="8"/>
  <c r="C31" i="8"/>
  <c r="C33" i="8"/>
  <c r="C34" i="8"/>
  <c r="K57" i="1" l="1"/>
  <c r="K58" i="1"/>
  <c r="K59" i="1"/>
  <c r="K60" i="1"/>
  <c r="K61" i="1"/>
  <c r="K62" i="1"/>
  <c r="K63" i="1"/>
  <c r="K64" i="1"/>
  <c r="K65" i="1"/>
  <c r="K66" i="1"/>
  <c r="K67" i="1"/>
  <c r="K68" i="1"/>
  <c r="K69" i="1"/>
  <c r="K56" i="1"/>
  <c r="K82" i="1" l="1"/>
  <c r="K10" i="1" l="1"/>
  <c r="K115" i="1"/>
  <c r="K114" i="1"/>
  <c r="K88" i="1"/>
  <c r="K48" i="1"/>
  <c r="K51" i="1" s="1"/>
  <c r="K32" i="1"/>
  <c r="K27" i="1"/>
  <c r="K26" i="1"/>
  <c r="K25" i="1"/>
  <c r="K20" i="1"/>
  <c r="I11" i="1"/>
  <c r="I13" i="1" s="1"/>
  <c r="H11" i="1"/>
  <c r="J11" i="1" s="1"/>
  <c r="K9" i="1"/>
  <c r="J12" i="1"/>
  <c r="K38" i="1" s="1"/>
  <c r="J10" i="1"/>
  <c r="J9" i="1"/>
  <c r="K78" i="1"/>
  <c r="K74" i="1"/>
  <c r="K80" i="1"/>
  <c r="K76" i="1"/>
  <c r="G38" i="1"/>
  <c r="K44" i="1" s="1"/>
  <c r="G11" i="1"/>
  <c r="G13" i="1" s="1"/>
  <c r="K12" i="1"/>
  <c r="G31" i="1"/>
  <c r="I32" i="1" s="1"/>
  <c r="K104" i="1"/>
  <c r="K103" i="1"/>
  <c r="K89" i="1"/>
  <c r="K90" i="1" s="1"/>
  <c r="K21" i="1"/>
  <c r="K30" i="1"/>
  <c r="K28" i="1"/>
  <c r="K84" i="1"/>
  <c r="K83" i="1"/>
  <c r="K49" i="1"/>
  <c r="K29" i="1"/>
  <c r="K75" i="1" l="1"/>
  <c r="H13" i="1"/>
  <c r="J13" i="1" s="1"/>
  <c r="K94" i="1" s="1"/>
  <c r="K79" i="1"/>
  <c r="K85" i="1"/>
  <c r="I49" i="1"/>
  <c r="I48" i="1"/>
  <c r="K70" i="1"/>
  <c r="K71" i="1" s="1"/>
  <c r="K34" i="1"/>
  <c r="K33" i="1" s="1"/>
  <c r="G41" i="1"/>
  <c r="K41" i="1" s="1"/>
  <c r="K50" i="1"/>
  <c r="J48" i="1"/>
  <c r="J49" i="1"/>
  <c r="E107" i="1" l="1"/>
  <c r="K117" i="1" s="1"/>
  <c r="J107" i="1" l="1"/>
  <c r="L51" i="1" l="1"/>
  <c r="L34" i="1"/>
  <c r="L85" i="1"/>
  <c r="L93" i="1"/>
  <c r="L90" i="1"/>
  <c r="L70" i="1"/>
  <c r="M121" i="1"/>
  <c r="L44" i="1"/>
  <c r="K121" i="1" l="1"/>
</calcChain>
</file>

<file path=xl/sharedStrings.xml><?xml version="1.0" encoding="utf-8"?>
<sst xmlns="http://schemas.openxmlformats.org/spreadsheetml/2006/main" count="363" uniqueCount="211">
  <si>
    <t>Anzahl</t>
  </si>
  <si>
    <t xml:space="preserve">Gesamtdauer der Maßnahme </t>
  </si>
  <si>
    <t>UE</t>
  </si>
  <si>
    <t>Systematikposition lt. KldB 2010:</t>
  </si>
  <si>
    <t>Kosten für Schulungsunterlagen</t>
  </si>
  <si>
    <t xml:space="preserve">Kosten für Lehrbücher        </t>
  </si>
  <si>
    <t>Betriebskosten für Ausbildungsmittel</t>
  </si>
  <si>
    <t>trägerintern</t>
  </si>
  <si>
    <t xml:space="preserve">x </t>
  </si>
  <si>
    <t>Werbung/ Marketing</t>
  </si>
  <si>
    <t>anteilig vom Gesamtumsatz der Maßnahme</t>
  </si>
  <si>
    <t>Lernmittel lt. gesonderter Aufstellung</t>
  </si>
  <si>
    <t>Verbrauchsmaterial</t>
  </si>
  <si>
    <t>-</t>
  </si>
  <si>
    <t>insgesamt</t>
  </si>
  <si>
    <t xml:space="preserve">Anzahl UE </t>
  </si>
  <si>
    <t>Gemeinkosten</t>
  </si>
  <si>
    <t>insgesamt:</t>
  </si>
  <si>
    <t xml:space="preserve">1. Aufwendungen für notwendige Eignungsfeststellungen / TN-Auswahl
</t>
  </si>
  <si>
    <t>2. Personalkosten (incl. Personalnebenkosten) zur Durchführung des Unterrichtes</t>
  </si>
  <si>
    <t>PC-Ausstattung</t>
  </si>
  <si>
    <t>Kosten für Ausstattung des Schulungsraumes</t>
  </si>
  <si>
    <t>Maschinen/ Geräte</t>
  </si>
  <si>
    <t>Arbeitskleidung</t>
  </si>
  <si>
    <t>Summe UE</t>
  </si>
  <si>
    <t>Personalkosten für Sozialpädagoge</t>
  </si>
  <si>
    <t>anteiliger Kostensatz je UE je TN :</t>
  </si>
  <si>
    <t>Stunden</t>
  </si>
  <si>
    <t>Personalkosten (z.B. für Buchhaltung, Verwaltung, Controlling, Lehrgangsleitung, allgemeine TN-Betreuung)</t>
  </si>
  <si>
    <t xml:space="preserve">Abgaben, Versicherungen, Beiträge, Gebühren (z.B. BG-Beiträge für TN)
</t>
  </si>
  <si>
    <t>dazu gehören z.B.:</t>
  </si>
  <si>
    <t>je Besuch</t>
  </si>
  <si>
    <t>Anzahl Besuche insgesamt</t>
  </si>
  <si>
    <t xml:space="preserve">9. Sonstige Kosten </t>
  </si>
  <si>
    <t>= je TN monatlich:</t>
  </si>
  <si>
    <t>Einzelkosten</t>
  </si>
  <si>
    <t>x</t>
  </si>
  <si>
    <t>Gesamtkosten</t>
  </si>
  <si>
    <t xml:space="preserve">Träger: </t>
  </si>
  <si>
    <t>Anzahl Std.</t>
  </si>
  <si>
    <t>Einzelkosten Soz.päd. 
je Std.</t>
  </si>
  <si>
    <t>Einsatz 
Std. je Woche</t>
  </si>
  <si>
    <t>Fachpraktischer Unterricht (UE je 45 Minuten)</t>
  </si>
  <si>
    <r>
      <t xml:space="preserve">Fachtheoretische Unterrichtsstunden 
(UE je 45 Minuten)                                                                                                    </t>
    </r>
    <r>
      <rPr>
        <i/>
        <sz val="8"/>
        <rFont val="Arial"/>
        <family val="2"/>
      </rPr>
      <t/>
    </r>
  </si>
  <si>
    <t xml:space="preserve">Fachtheoretischer Unterricht (Schulungsraum)
</t>
  </si>
  <si>
    <t>Fachpraktischer Unterricht 
(Werkstätten und Übungsflächen)</t>
  </si>
  <si>
    <t xml:space="preserve">betriebliche Lernphase (Std. je 60 Minuten)      </t>
  </si>
  <si>
    <t>Zulassung</t>
  </si>
  <si>
    <t xml:space="preserve">Anzahl Besuche je TN </t>
  </si>
  <si>
    <t xml:space="preserve">Personalkosten </t>
  </si>
  <si>
    <t>Einzelkosten Personal:</t>
  </si>
  <si>
    <t>Dauer je Besuch (Std.)</t>
  </si>
  <si>
    <t>Einzelkosten Reise:</t>
  </si>
  <si>
    <t>Reisekosten</t>
  </si>
  <si>
    <t>3. Kosten für die Betreuung in der betrieblichen Lernphase</t>
  </si>
  <si>
    <t>Anzahl Besuche
 je TN je Monat:</t>
  </si>
  <si>
    <t>oder</t>
  </si>
  <si>
    <t>Monate</t>
  </si>
  <si>
    <t>ergibt monatlich:</t>
  </si>
  <si>
    <t>ergibt je TN monatlich:</t>
  </si>
  <si>
    <t>ohne Ferien</t>
  </si>
  <si>
    <t>Raumkosten incl. Betriebs-/Nebenkosten (z.B. für Verwaltung, Mitarbeiterbüros, Sozialräume, Neben- und Verkehrsflächen)</t>
  </si>
  <si>
    <t xml:space="preserve">Abschreibungskosten (allg. Verwaltung, Gebäude, Mitarbeiterbüros) </t>
  </si>
  <si>
    <t xml:space="preserve">Ausfüllhinweise </t>
  </si>
  <si>
    <t>nur Dozentenkosten für die tatsächliche Durchführung des Unterrichts; z.B. keine Betreuungskosten</t>
  </si>
  <si>
    <t>durchschn. Kosten je UE:</t>
  </si>
  <si>
    <t>Zuschüsse Dritter/Einnahmen</t>
  </si>
  <si>
    <t>Wirtschaftlichkeit und Sparsamkeit</t>
  </si>
  <si>
    <t>Verpflegungs- und Fahrtkosten</t>
  </si>
  <si>
    <t>Maßnahmen der beruflichen Weiterbildung sind in der Regel umsatzsteuerbefreit, deshalb können keine Ansätze für Umsatzsteuer in die Kalkulation mit einfließen.</t>
  </si>
  <si>
    <t>Umsatzsteuer</t>
  </si>
  <si>
    <t>Teilnehmerzahl/Gruppengröße</t>
  </si>
  <si>
    <t>Raumkosten</t>
  </si>
  <si>
    <t>Prüfungsgebühren und Prüfungszeit</t>
  </si>
  <si>
    <t>Nachweise</t>
  </si>
  <si>
    <t>Gewinn kann anteilig – bezogen auf die jeweilige Maßnahme – eingerechnet werden; er muss in einem angemessenen Verhältnis zu den übrigen Maßnahmekosten stehen.</t>
  </si>
  <si>
    <t>Gewinn</t>
  </si>
  <si>
    <t>Führerschein B</t>
  </si>
  <si>
    <t xml:space="preserve">Eignungsfeststellungen
</t>
  </si>
  <si>
    <t>Dauer einer Maßnahmestunde</t>
  </si>
  <si>
    <t>Betriebliche Lernphasen sind bei der Prüfung der Maßnahmekalkulation durch die fachkundige Stelle gesondert zu betrachten, da hierfür i.d.R. keine oder geringere Kosten anfallen, als in den übrigen Maßnahmeteilen.
Soweit Kosten im Zusammenhang mit der Betreuung während betrieblicher Lernphasen entstehen – beispielsweise durch eine zusätzliche Unterweisung durch Lehrkräfte des Trägers oder eine erforderliche Betreuung – sind diese Kosten in die übrigen Unterrichtskosten einzurechnen. (Umsetzungshinweis 1/2016 BA)</t>
  </si>
  <si>
    <t>Betriebliche Lernphasen</t>
  </si>
  <si>
    <t>Berufsschulunterricht</t>
  </si>
  <si>
    <t>Berechnung der Kosten je Unterrichtsstunde</t>
  </si>
  <si>
    <t>Hinweis der bag cert gmbh</t>
  </si>
  <si>
    <t>Hinweis</t>
  </si>
  <si>
    <t>Thema</t>
  </si>
  <si>
    <t>€</t>
  </si>
  <si>
    <t>anzusetzende Kosten/Arbeitsstunde UE</t>
  </si>
  <si>
    <t>Kosten/Arbeitsstunde Zeitstunde</t>
  </si>
  <si>
    <t>Arbeitsstunden/Tag</t>
  </si>
  <si>
    <t>Tage</t>
  </si>
  <si>
    <t>AG-Bruttolohn Gesamt/Jahr</t>
  </si>
  <si>
    <t>sonstige Kosten</t>
  </si>
  <si>
    <t>AG-Bruttolohn inkl. SV /Jahr</t>
  </si>
  <si>
    <t>AG-Bruttolohn inkl. SV/Monat</t>
  </si>
  <si>
    <t>Kosten SV</t>
  </si>
  <si>
    <t>%</t>
  </si>
  <si>
    <t>SV-Satz zur Berechnung</t>
  </si>
  <si>
    <t>Einheit</t>
  </si>
  <si>
    <t>Betrag</t>
  </si>
  <si>
    <t>Posten</t>
  </si>
  <si>
    <t>qm</t>
  </si>
  <si>
    <t>Gesamtfläche beim Träger</t>
  </si>
  <si>
    <t>weitere Kosten (mtl.)</t>
  </si>
  <si>
    <t>anzusetzende Mietkosten Raum 1</t>
  </si>
  <si>
    <t>Reinigung (mtl.)</t>
  </si>
  <si>
    <t>Wasser (mtl.)</t>
  </si>
  <si>
    <t>Strom (mtl.)</t>
  </si>
  <si>
    <t>Heizkosten (mtl.)</t>
  </si>
  <si>
    <t>Betriebskosten lt. Abrechnung (mtl.)</t>
  </si>
  <si>
    <t>Maßnahmeraum 1</t>
  </si>
  <si>
    <t>Kaltmiete lt. Mietvertrag (mtl.)</t>
  </si>
  <si>
    <t>Variante 2 - Berechnung auf Basis der Nutzungsdauer des Raumes pro Monat</t>
  </si>
  <si>
    <t>Gesamtkosten (mtl.)</t>
  </si>
  <si>
    <t>Gesamtkosten (jährl.)</t>
  </si>
  <si>
    <t>weitere Kosten (jährl.)</t>
  </si>
  <si>
    <t>Reinigung (jährl.)</t>
  </si>
  <si>
    <t>Strom, Gas, Wasser (jährl.)</t>
  </si>
  <si>
    <t>siehe Mietvertrag</t>
  </si>
  <si>
    <t>Miete inkl. Nebenkosten (jährl.)</t>
  </si>
  <si>
    <t>Maßnahmedauer</t>
  </si>
  <si>
    <t>Monat</t>
  </si>
  <si>
    <t>Dauer der Maßnahme</t>
  </si>
  <si>
    <t>Variante 1 - Berechnung auf Basis der Gesamtstunden der Maßnahme</t>
  </si>
  <si>
    <t>10. Gewinn / Risiko</t>
  </si>
  <si>
    <t>8. Allgemeine Verwaltungskosten / Gemeinkosten - anteilig bezogen auf die Maßnahme</t>
  </si>
  <si>
    <t>Standortbezogene Kosten</t>
  </si>
  <si>
    <t>Unterschiedliche Kosten an verschiedenen Standorten sind zu berücksichtigen (z.B. Raum- und Personalkosten). Die Kosten der Maßnahme sind daher standortbezogen darzustellen.</t>
  </si>
  <si>
    <r>
      <t xml:space="preserve">Fachtheoretischer Unterricht (UE je 45 Minuten)                                                                                                    </t>
    </r>
    <r>
      <rPr>
        <i/>
        <sz val="8"/>
        <rFont val="Calibri"/>
        <family val="2"/>
        <scheme val="minor"/>
      </rPr>
      <t xml:space="preserve">
</t>
    </r>
    <r>
      <rPr>
        <sz val="8"/>
        <rFont val="Calibri"/>
        <family val="2"/>
        <scheme val="minor"/>
      </rPr>
      <t xml:space="preserve"> </t>
    </r>
  </si>
  <si>
    <t>Zwischensumme</t>
  </si>
  <si>
    <r>
      <t>m</t>
    </r>
    <r>
      <rPr>
        <vertAlign val="superscript"/>
        <sz val="8"/>
        <color rgb="FF000000"/>
        <rFont val="Calibri"/>
        <family val="2"/>
        <scheme val="minor"/>
      </rPr>
      <t>2</t>
    </r>
  </si>
  <si>
    <t xml:space="preserve">Datum oder                      Versions-Nr.: </t>
  </si>
  <si>
    <t>Angaben zur Maßnahme</t>
  </si>
  <si>
    <t>Gesamt</t>
  </si>
  <si>
    <t>inkl. Ferien</t>
  </si>
  <si>
    <t>kalkulierte Teilnehmerzahl pro Maßnahme</t>
  </si>
  <si>
    <t>Lehrgangskosten (Maßnahmekosten)</t>
  </si>
  <si>
    <t>* 1 Monat = 4,333 Wochen</t>
  </si>
  <si>
    <r>
      <t xml:space="preserve">12. Kosten der Unteraufträge 
</t>
    </r>
    <r>
      <rPr>
        <sz val="8"/>
        <rFont val="Calibri"/>
        <family val="2"/>
        <scheme val="minor"/>
      </rPr>
      <t>z.B. Führerscheinerwerb, Unterricht an Berufsschulen</t>
    </r>
  </si>
  <si>
    <r>
      <t xml:space="preserve">Gesamtkosten der Maßnahme </t>
    </r>
    <r>
      <rPr>
        <sz val="8"/>
        <rFont val="Calibri"/>
        <family val="2"/>
        <scheme val="minor"/>
      </rPr>
      <t>(rechnerisch)</t>
    </r>
  </si>
  <si>
    <r>
      <t xml:space="preserve">Kostensatz pro Teilnehmer/in und Unterrichtsstunde </t>
    </r>
    <r>
      <rPr>
        <sz val="8"/>
        <rFont val="Calibri"/>
        <family val="2"/>
        <scheme val="minor"/>
      </rPr>
      <t>(gerundet)</t>
    </r>
  </si>
  <si>
    <r>
      <t xml:space="preserve">Gesamtkosten pro Teilnehmer/in
</t>
    </r>
    <r>
      <rPr>
        <sz val="8"/>
        <rFont val="Calibri"/>
        <family val="2"/>
        <scheme val="minor"/>
      </rPr>
      <t>(Kostensatz pro Teilnehmer/in und Unterrichtsstunde gerundet x Anzahl UE insgesamt)</t>
    </r>
  </si>
  <si>
    <t>Dauer in Wochen</t>
  </si>
  <si>
    <t>Monate*
(incl. Ferien)</t>
  </si>
  <si>
    <t>Anzahl UE</t>
  </si>
  <si>
    <t>z.B. km je Besuch:</t>
  </si>
  <si>
    <t>= Std. insgesamt</t>
  </si>
  <si>
    <t>Anteiliger Einsatz im gesamten Maßnahme in %</t>
  </si>
  <si>
    <t>4. Kosten für besondere sozialpädagogische Betreuung</t>
  </si>
  <si>
    <t>Fachpraktische Unterrichtsstunden
(UE je 45 Minuten)</t>
  </si>
  <si>
    <t>bitte nur benötigte Felder ausfüllen!</t>
  </si>
  <si>
    <t>Notwendigkeit einer besonderen soz.päd. Betreuung muss sich aus Beschreibung der Zielgruppe ergeben; allgemeine TN-Betreuung bitte den Gemeinkosten zuordnen</t>
  </si>
  <si>
    <t>in der Regel ist eine gesonderte Kostenkalkulation erforderlich</t>
  </si>
  <si>
    <t>Bildungsziel / Titel der Maßnahme:</t>
  </si>
  <si>
    <t xml:space="preserve">Wir sind verpflichtet, eine Kalkulation vollumfänglich auf Plausibilität, Nachvollziehbarkeit und Angemessenheit aller Kosten zu prüfen. Im Antrag auf Zulassung einer Maßnahme werden daher Aufstellungen/Erläuterungen zur Kalkulation sowie objektive Nachweise (z.B. Mietvertrag, Rechnungen, Verträge etc.) angefordert. Wenn diese der Kalkulation beigelegt wurden und alle Kosten nachvollziehbar notwendig für die Durchführung der Maßnahme sind, gibt es keine Rückfragen. 
Wir müssen (im Ernstfall auch Dritten gegenüber) argumentieren können, warum wir die einzelnen Kosten als angemessen anerkannt haben – dafür müssen alle Unklarheiten beseitigt sein. Wenn also z.B. für uns aus den Unterlagen nicht erkennbar ist, wie Sie auf Summe XY in der Kalkulation gekommen sind, ist es unsere Aufgabe dies zu erfragen – i.d.R. sollten sich diese Rückfragen schnell klären lassen. </t>
  </si>
  <si>
    <t>Für die Berechnung der Kosten je Unterrichtsstunde sind die Maßnahmekosten durch die Unterrichtsstunden (Stunden, die der Träger durchführt) zu dividieren. Die so ermittelten Kosten bilden die Kosten je Unterrichtsstunde je Teilnehmenden.
Kosten je Unterrichtsstunde = Unterrichtskosten (je Teilnehmenden) / Unterrichtsstunden  (Umsetzungshinweis 1/2016 BA)</t>
  </si>
  <si>
    <t>Hinweis: Bitte nur die weißen Felder befüllen. Die gelben/orangefarbenen Felder berechnen sich anhand der von Ihnen eingegebenen Werte.</t>
  </si>
  <si>
    <r>
      <rPr>
        <b/>
        <sz val="11"/>
        <color rgb="FF000000"/>
        <rFont val="Calibri"/>
        <family val="2"/>
        <scheme val="minor"/>
      </rPr>
      <t xml:space="preserve">Auslagerung von Unterricht an Berufsschulen: </t>
    </r>
    <r>
      <rPr>
        <sz val="11"/>
        <color rgb="FF000000"/>
        <rFont val="Calibri"/>
        <family val="2"/>
        <scheme val="minor"/>
      </rPr>
      <t xml:space="preserve">
Nach § 176 Abs. 1 SGB III bedürfen Träger der Zulassung durch eine fachkundige Stelle, um Maßnahmen der Arbeitsförderung selbst durchzuführen oder durchführen zu lassen; dies gilt für alle Träger von Maßnahmen der aktiven Arbeitsförderung – unabhängig von ihrer Rechtsform – und somit auch für staatliche Schulen bzw. Berufsschulen.
</t>
    </r>
    <r>
      <rPr>
        <b/>
        <sz val="11"/>
        <color rgb="FF000000"/>
        <rFont val="Calibri"/>
        <family val="2"/>
        <scheme val="minor"/>
      </rPr>
      <t xml:space="preserve">
Untervergabe an Berufsschulen:</t>
    </r>
    <r>
      <rPr>
        <sz val="11"/>
        <color rgb="FF000000"/>
        <rFont val="Calibri"/>
        <family val="2"/>
        <scheme val="minor"/>
      </rPr>
      <t xml:space="preserve"> Im Rahmen einer Gruppenumschulung findet der fachtheoretische und fachpraktische Unterricht i.d.R. beim Bildungsträger statt. Dieser bereitet die erforderlichen schulischen Inhalte aus dem Ausbildungsrahmenplan erwachsenengerecht – und unter Verkürzung der Ausbildungszeit gem. § 180 Abs. 4 SGB III – auf. Unter bestimmten Umständen kann sich der Bildungsträger bei der Durchführung der Maßnahme von der Berufsschule unterstützten lassen. In diesem Fall vergibt der Bildungsträger einen Teil des Unterrichts der Maßnahme an die Berufsschule – diese fungiert als Unterauftragnehmer.
Handelt es sich bei der Berufsschule nicht um einen nach § 176 SGB III i.V.m. § 2 AZAV zugelassenen Träger, so gilt auch hier die Empfehlung des Beirats zum Unterauftrag. Landesrechtliche Regelungen oder Verordnungen, die einen höheren Umfang als 10 Prozent festlegen, sind keine gesetzlichen Regelungen im Sinne dieser Empfehlung und können nicht zu einer Überschreitung des höchstzulässigen Umfangs führen. Sofern der Träger mehr als 10 Prozent des Unterrichts an Berufsschulen vergibt, benötigt auch die Berufsschule eine Trägerzulassung.
</t>
    </r>
    <r>
      <rPr>
        <b/>
        <sz val="11"/>
        <color rgb="FF000000"/>
        <rFont val="Calibri"/>
        <family val="2"/>
        <scheme val="minor"/>
      </rPr>
      <t>Kostenkalkulation/Unterrichtskostensatz</t>
    </r>
    <r>
      <rPr>
        <sz val="11"/>
        <color rgb="FF000000"/>
        <rFont val="Calibri"/>
        <family val="2"/>
        <scheme val="minor"/>
      </rPr>
      <t xml:space="preserve">
Erhebt die Berufsschule Gebühren für den Unterricht, fließen diese Kosten in die Gesamtkosten der Umschulung beim Bildungsträger ein.
Unabhängig davon, ob für den Berufsschulteil Kosten entstehen oder nicht, gilt:
</t>
    </r>
    <r>
      <rPr>
        <b/>
        <sz val="11"/>
        <color rgb="FF000000"/>
        <rFont val="Calibri"/>
        <family val="2"/>
        <scheme val="minor"/>
      </rPr>
      <t xml:space="preserve">Für die jeweiligen Unterrichtsanteile - die des Bildungsträgers und die der Berufsschule - ist die Kostenangemessenheit im Hinblick auf den Bundes-Durchschnittskostensatz (B-DKS) getrennt festzustellen (gesonderte Kostenkalkulationen).
</t>
    </r>
    <r>
      <rPr>
        <sz val="11"/>
        <color rgb="FF000000"/>
        <rFont val="Calibri"/>
        <family val="2"/>
        <scheme val="minor"/>
      </rPr>
      <t xml:space="preserve">
Im Ergebnis darf die Stundenzahl der Berufsschule nicht zur Verminderung des Kostensatzes des durch den Bildungsträger selbst durchgeführten Unterrichts in der Kalkulation benutzt werden.
Liegt eine Überschreitung des B-DKS beim Kostensatz des Bildungsträgerunterrichts und/oder des Berufsschulunterrichts vor, ist eine Kostenzustimmung gem. § 180 Abs. 3 S. 1 Nr. 3 SGB III i.V.m. § 4 Abs. 3 AZAV in jedem Falle einzuholen.
Diese Besonderheit der Kalkulation des Kostensatzes ist im Zertifikat entsprechend zu dokumentieren, z.B. in einem Feld „Anmerkungen“ bzw. in einer Fußnote. (Umsetzungshinweis 3/2018 BA)</t>
    </r>
  </si>
  <si>
    <r>
      <t>Der Maßnahmekalkulation ist eine Dauer von</t>
    </r>
    <r>
      <rPr>
        <b/>
        <sz val="11"/>
        <color rgb="FF000000"/>
        <rFont val="Calibri"/>
        <family val="2"/>
        <scheme val="minor"/>
      </rPr>
      <t xml:space="preserve"> 45 Minuten</t>
    </r>
    <r>
      <rPr>
        <sz val="11"/>
        <color rgb="FF000000"/>
        <rFont val="Calibri"/>
        <family val="2"/>
        <scheme val="minor"/>
      </rPr>
      <t xml:space="preserve"> (ohne Pause) für eine Unterrichtsstunde zugrunde zu legen. Dies gilt für fachtheoretischen und fachpraktischen Unterricht, der vom Träger durchgeführt wird.
Für betriebliche Lernphasen gelten weiterhin Zeitstunden (</t>
    </r>
    <r>
      <rPr>
        <b/>
        <sz val="11"/>
        <color rgb="FF000000"/>
        <rFont val="Calibri"/>
        <family val="2"/>
        <scheme val="minor"/>
      </rPr>
      <t>60 Minuten</t>
    </r>
    <r>
      <rPr>
        <sz val="11"/>
        <color rgb="FF000000"/>
        <rFont val="Calibri"/>
        <family val="2"/>
        <scheme val="minor"/>
      </rPr>
      <t>).(Umsetzungshinweis 2/2016 BA)</t>
    </r>
  </si>
  <si>
    <r>
      <t xml:space="preserve">Erforderliche Eignungsfeststellungen, die der Träger </t>
    </r>
    <r>
      <rPr>
        <b/>
        <sz val="11"/>
        <color rgb="FF000000"/>
        <rFont val="Calibri"/>
        <family val="2"/>
        <scheme val="minor"/>
      </rPr>
      <t>nicht selbst durchführen kann</t>
    </r>
    <r>
      <rPr>
        <sz val="11"/>
        <color rgb="FF000000"/>
        <rFont val="Calibri"/>
        <family val="2"/>
        <scheme val="minor"/>
      </rPr>
      <t xml:space="preserve">, können in der Regel </t>
    </r>
    <r>
      <rPr>
        <b/>
        <sz val="11"/>
        <color rgb="FF000000"/>
        <rFont val="Calibri"/>
        <family val="2"/>
        <scheme val="minor"/>
      </rPr>
      <t>nicht</t>
    </r>
    <r>
      <rPr>
        <sz val="11"/>
        <color rgb="FF000000"/>
        <rFont val="Calibri"/>
        <family val="2"/>
        <scheme val="minor"/>
      </rPr>
      <t xml:space="preserve"> in die Lehrgangskosten eingerechnet werden und daher auch nicht in der Kostenkalkulation Berücksichtigung finden. Sie werden ggf. gegen gesonderten Nachweis von den AA/JC erstattet.
Diese Kosten für Eignungsfeststellungen können </t>
    </r>
    <r>
      <rPr>
        <b/>
        <sz val="11"/>
        <color rgb="FF000000"/>
        <rFont val="Calibri"/>
        <family val="2"/>
        <scheme val="minor"/>
      </rPr>
      <t>nicht</t>
    </r>
    <r>
      <rPr>
        <sz val="11"/>
        <color rgb="FF000000"/>
        <rFont val="Calibri"/>
        <family val="2"/>
        <scheme val="minor"/>
      </rPr>
      <t xml:space="preserve"> in die Maßnahmekosten eingerechnet werden: 
 • Eignungsfeststellungen, die der Träger nicht selber durchführen kann;
 • Begutachtungen, die vom Berufspsychologischen Dienst der BA durchgeführt werden oder
 • Eignungsfeststellungen, die unterschiedliche Kosten verursachen.</t>
    </r>
  </si>
  <si>
    <r>
      <t xml:space="preserve">Der Erwerb des Führerscheins der Klasse B ist grundsätzlich dem Bereich der privaten Daseinsfürsorge zuzurechnen und kann daher in der Regel </t>
    </r>
    <r>
      <rPr>
        <b/>
        <sz val="11"/>
        <color rgb="FF000000"/>
        <rFont val="Calibri"/>
        <family val="2"/>
        <scheme val="minor"/>
      </rPr>
      <t>nicht</t>
    </r>
    <r>
      <rPr>
        <sz val="11"/>
        <color rgb="FF000000"/>
        <rFont val="Calibri"/>
        <family val="2"/>
        <scheme val="minor"/>
      </rPr>
      <t xml:space="preserve"> im Rahmen von Maßnahmen der Arbeitsförderung zugelassen werden.
Bei dem Erwerb des Führerscheins der Klasse B handelt es sich um kein berufsbezogenes Bildungsziel im Sinne des § 180 Abs.2 SGB III, da nicht berufsbezogene Inhalte vermittelt werden. Maßnahmen nach §§ 81 ff. i.V.m. § 176 ff. SGB III, die ausschließlich oder überwiegend dem Erwerb des Führerscheins der Klasse B dienen, können daher nicht als Maßnahme der beruflichen Weiterbildung zugelassen werden.
Die fachkundige Stelle prüft im Rahmen der Maßnahmezulassung nach § 179 Abs. 1 S. 1 Nr. 3 SGB III, ob diese nach den Grundsätzen der Wirtschaftlichkeit und Sparsamkeit geplant und durchgeführt wird, insbesondere die Kosten und die Dauer angemessen sind. Die Dauer ist angemessen, wenn sie sich auf den Umfang beschränkt, der notwendig ist, um das Maßnahmenziel zu erreichen.
Sollen nicht berufsbezogene Inhalte wie der Führerschein der Klasse B in einer Maßnahme der beruflichen Weiterbildung enthalten sein, müssen diese </t>
    </r>
    <r>
      <rPr>
        <b/>
        <sz val="11"/>
        <color rgb="FF000000"/>
        <rFont val="Calibri"/>
        <family val="2"/>
        <scheme val="minor"/>
      </rPr>
      <t>unabdingbare Voraussetzung für das Erreichen des Bildungsziels</t>
    </r>
    <r>
      <rPr>
        <sz val="11"/>
        <color rgb="FF000000"/>
        <rFont val="Calibri"/>
        <family val="2"/>
        <scheme val="minor"/>
      </rPr>
      <t xml:space="preserve"> sein. Überwiegt hierbei die Vermittlung berufsbezogener Inhalte und ist der Erwerb des Führerscheins der Klasse B für die Ausübung der beruflichen Tätigkeit notwendig – dies kann beispielsweise bei Maßnahmen im mobilen Pflege- oder Dienstleistungsbereich möglich sein –, könnte eine Zulassung erfolgen. Bei der Entscheidung, ob der Führerschein der Klasse B notwendig und unabdingbar ist für eine bestimmte Maßnahme, ist die arbeitsmarktliche Relevanz als entscheidendes Kriterium heranzuziehen.
Maßgeblich für die Zuordnung zum Bundes-Durchschnittskostensatz (B-DKS) ist der Anteil der berufsbezogenen Inhalte, d.h. die Maßnahme ist dieser berufsfachlichen Systematikposi-tion zuzuordnen, die sich ohne den Erwerb des Führerscheins der Klasse B ergibt, also z.B. einer Systematikposition aus dem Pflege- oder Dienstleistungsbereich.
</t>
    </r>
    <r>
      <rPr>
        <b/>
        <sz val="11"/>
        <color rgb="FF000000"/>
        <rFont val="Calibri"/>
        <family val="2"/>
        <scheme val="minor"/>
      </rPr>
      <t>Medizinisch-psychologische Untersuchung (MPU):</t>
    </r>
    <r>
      <rPr>
        <sz val="11"/>
        <color rgb="FF000000"/>
        <rFont val="Calibri"/>
        <family val="2"/>
        <scheme val="minor"/>
      </rPr>
      <t xml:space="preserve">
Weder die Durchführung einer MPU noch die Vorbereitung auf eine MPU kann Inhalt von Maßnahmen der beruflichen Weiterbildung sein; dies entspricht nicht den gesetzlichen Anforderungen der § 45 bzw. §§ 81 ff. i.V.m. § 176 ff. SGB III. (Umsetzungshinweis 1/2018 BA)</t>
    </r>
  </si>
  <si>
    <r>
      <t xml:space="preserve">Gem. § 84 Abs. 1 SGB III gehören zu Lehrgangskosten
 1. Kosten für erforderliche Lernmittel, Arbeitskleidung und Prüfungsstücke,
 2. </t>
    </r>
    <r>
      <rPr>
        <b/>
        <sz val="11"/>
        <color rgb="FF000000"/>
        <rFont val="Calibri"/>
        <family val="2"/>
        <scheme val="minor"/>
      </rPr>
      <t>Prüfungsgebühren</t>
    </r>
    <r>
      <rPr>
        <sz val="11"/>
        <color rgb="FF000000"/>
        <rFont val="Calibri"/>
        <family val="2"/>
        <scheme val="minor"/>
      </rPr>
      <t xml:space="preserve"> für gesetzlich geregelte oder allgemein anerkannte Zwischen- und Abschlussprüfungen sowie 
 3. Kosten für eine notwendige Eignungsfeststellung.
Das bedeutet: Alle notwendigen Kosten, die im Zusammenhang mit der Vorbereitung und Durchführung einer Maßnahme/eines Maßnahmebausteins und einer ggf. erforderlichen Prüfung stehen, fließen in die Gesamtkosten ein.
Der Unterrichtskostensatz pro Teilnehmer wird ermittelt aus diesen Gesamtkosten einer Maßnahme/eines Maßnahmebausteins pro Teilnehmer und den Unterrichtsstunden bzw. Unterrichtseinheiten (UE). Eine Teilnahme an einer Prüfung ist kein Unterricht in diesem Sinn, somit ist die Prüfungs</t>
    </r>
    <r>
      <rPr>
        <b/>
        <sz val="11"/>
        <color rgb="FF000000"/>
        <rFont val="Calibri"/>
        <family val="2"/>
        <scheme val="minor"/>
      </rPr>
      <t>zeit</t>
    </r>
    <r>
      <rPr>
        <sz val="11"/>
        <color rgb="FF000000"/>
        <rFont val="Calibri"/>
        <family val="2"/>
        <scheme val="minor"/>
      </rPr>
      <t xml:space="preserve"> </t>
    </r>
    <r>
      <rPr>
        <b/>
        <sz val="11"/>
        <color rgb="FF000000"/>
        <rFont val="Calibri"/>
        <family val="2"/>
        <scheme val="minor"/>
      </rPr>
      <t>nicht</t>
    </r>
    <r>
      <rPr>
        <sz val="11"/>
        <color rgb="FF000000"/>
        <rFont val="Calibri"/>
        <family val="2"/>
        <scheme val="minor"/>
      </rPr>
      <t xml:space="preserve"> in die Unterrichtsstunden einzubeziehen.</t>
    </r>
  </si>
  <si>
    <r>
      <t xml:space="preserve">Verpflegungs- und Fahrtkosten sind </t>
    </r>
    <r>
      <rPr>
        <b/>
        <sz val="11"/>
        <color rgb="FF000000"/>
        <rFont val="Calibri"/>
        <family val="2"/>
        <scheme val="minor"/>
      </rPr>
      <t>nicht</t>
    </r>
    <r>
      <rPr>
        <sz val="11"/>
        <color rgb="FF000000"/>
        <rFont val="Calibri"/>
        <family val="2"/>
        <scheme val="minor"/>
      </rPr>
      <t xml:space="preserve"> Bestandteil der Maßnahmekosten im Gutscheinverfahren.</t>
    </r>
  </si>
  <si>
    <r>
      <rPr>
        <b/>
        <sz val="11"/>
        <color rgb="FF000000"/>
        <rFont val="Calibri"/>
        <family val="2"/>
        <scheme val="minor"/>
      </rPr>
      <t xml:space="preserve">Gesamtkosten der Maßnahmen: </t>
    </r>
    <r>
      <rPr>
        <sz val="11"/>
        <color rgb="FF000000"/>
        <rFont val="Calibri"/>
        <family val="2"/>
        <scheme val="minor"/>
      </rPr>
      <t xml:space="preserve">Eine Maßnahme ist als wirtschaftlich i.S.d. § 179 Abs. 1 S.1 Nr. 3 SGB III anzusehen, wenn die Gesamtaufwendungen für die Maßnahme im Hinblick auf das angestrebte Ziel angemessen, vertretbar und notwendig sind; dabei sind sowohl die Dauer als auch die Qualität der Maßnahme zu berücksichtigen.
</t>
    </r>
    <r>
      <rPr>
        <b/>
        <sz val="11"/>
        <color rgb="FF000000"/>
        <rFont val="Calibri"/>
        <family val="2"/>
        <scheme val="minor"/>
      </rPr>
      <t xml:space="preserve">
</t>
    </r>
    <r>
      <rPr>
        <sz val="11"/>
        <color rgb="FF000000"/>
        <rFont val="Calibri"/>
        <family val="2"/>
        <scheme val="minor"/>
      </rPr>
      <t xml:space="preserve">Maßnahmekosten müssen </t>
    </r>
    <r>
      <rPr>
        <b/>
        <sz val="11"/>
        <color rgb="FF000000"/>
        <rFont val="Calibri"/>
        <family val="2"/>
        <scheme val="minor"/>
      </rPr>
      <t>notwendig</t>
    </r>
    <r>
      <rPr>
        <sz val="11"/>
        <color rgb="FF000000"/>
        <rFont val="Calibri"/>
        <family val="2"/>
        <scheme val="minor"/>
      </rPr>
      <t xml:space="preserve"> für den Erfolg der Maßnahme sein. Das Verhältnis von Aufwand und Nutzen muss – bezogen auf die Maßnahme – gerechtfertigt sein; bspw. muss ein besonderes Equipment oder ein besonderer Personaleinsatz für den Erfolg der Maßnahme erforderlich sein.</t>
    </r>
    <r>
      <rPr>
        <b/>
        <sz val="11"/>
        <color rgb="FF000000"/>
        <rFont val="Calibri"/>
        <family val="2"/>
        <scheme val="minor"/>
      </rPr>
      <t xml:space="preserve">
</t>
    </r>
    <r>
      <rPr>
        <sz val="11"/>
        <color rgb="FF000000"/>
        <rFont val="Calibri"/>
        <family val="2"/>
        <scheme val="minor"/>
      </rPr>
      <t xml:space="preserve">Dabei sind Ausgaben, die nicht notwendig für den Erfolg der Maßnahme sind, keine notwendigen und damit berücksichtigungsfähigen Aufwendungen. </t>
    </r>
    <r>
      <rPr>
        <b/>
        <sz val="11"/>
        <color rgb="FF000000"/>
        <rFont val="Calibri"/>
        <family val="2"/>
        <scheme val="minor"/>
      </rPr>
      <t>Alle Merkmale einer Maßnahme, die sich auf die entstehenden Kosten auswirken, müssen in der Maßnahmekalkulation nachvollziehbar und nachweisbar sein.
Durchführungsform von Maßnahmen</t>
    </r>
    <r>
      <rPr>
        <sz val="11"/>
        <color rgb="FF000000"/>
        <rFont val="Calibri"/>
        <family val="2"/>
        <scheme val="minor"/>
      </rPr>
      <t xml:space="preserve">: Maßnahmen können unwirtschaftlich sein, wenn die Gesamtaufwendungen für die Maßnahme mit Hinblick auf das Maßnahmeziel unangemessen sind (z.B. Qualifizierungsmaßnahmen als Einzelmaßnahmen)
</t>
    </r>
    <r>
      <rPr>
        <b/>
        <sz val="11"/>
        <color rgb="FF000000"/>
        <rFont val="Calibri"/>
        <family val="2"/>
        <scheme val="minor"/>
      </rPr>
      <t xml:space="preserve">Angemessenheit der Dauer einer Maßnahme: </t>
    </r>
    <r>
      <rPr>
        <sz val="11"/>
        <color rgb="FF000000"/>
        <rFont val="Calibri"/>
        <family val="2"/>
        <scheme val="minor"/>
      </rPr>
      <t>Sofern Maßnahmen von längerer Dauer zur Aktivierung von Arbeitslosen, deren Integration auf Grund schwerwiegender Vermittlungshemmnisse – insbesondere auf Grund der Dauer ihrer Arbeitslosigkeit – zugelassen werden, muss der erhöhte Stabilisierungs- und Unterstützungsbedarf besonders begründet und nachgewiesen sein. (Empfehlungen des Beirats)
Die Dauer einer Maßnahme kann auch unangemessen sein, wenn sich der Gesamtmaßnahmezeitraum über einen langen Zeitraum erstreckt, die Unterstützung des Teilnehmers regelmäßig an wenigen Stunden/Woche erfolgt (z.B.: Maßnahmedauer: 6 Monate; Gesamtstunden der Maßnahme: 12 UE).</t>
    </r>
  </si>
  <si>
    <t xml:space="preserve">Zuschüsse Dritter sind bei den Maßnahmekosten in Abzug zu bringen. 
Beispiele: 
- Zuschüsse nach Bundes- oder Landesrecht 
- Direkte Einnahmen aus dem Verkauf von Produkten und/oder Dienstleistungen (bspw. Gastronomie, Kosmetik, Metall, Bau, Elektro etc.)
- Indirekte Einnahmen (Einsatz von Teilnehmenden in vor- oder nachgelagerten Prozessen ohne direkten Kundenkontakt)
- Nutzung bereits anderweitig finanzierter Ressourcen (Räume, Ausstattung, Personal, Lizenz…); bspw. gewerbsmäßig genutzte Lehrküche mit eingestreuten Umschulungsplätzen, Kosmetikstudio etc.
- Eingestreute Selbstszahler
</t>
  </si>
  <si>
    <r>
      <t>5. Kosten für Ausbildungsmittel / technische Ausstattung zur Durchführung des Unterrichts</t>
    </r>
    <r>
      <rPr>
        <sz val="8"/>
        <rFont val="Calibri"/>
        <family val="2"/>
        <scheme val="minor"/>
      </rPr>
      <t xml:space="preserve"> 
(Hinweis: Aufwendungen, die unmittelbar mit der Durchführung der Maßnahme entstehen; anteilige Kosten                                                             (auch Abschreibungen) für den Zeitraum, für den sie tatsächlich in der Maßnahme zum Einsatz kommen)</t>
    </r>
  </si>
  <si>
    <t>Bitte reichen Sie für die hier angegebenen Kosten gesonderte Aufstellungen ein, aus denen hervorgeht, wie sich die Kosten im Einzelenen zusammensetzen.</t>
  </si>
  <si>
    <t>aktuellen B-DKS eintragen:</t>
  </si>
  <si>
    <t>Einzelkosten / TN</t>
  </si>
  <si>
    <t>Anzahl UE / TN</t>
  </si>
  <si>
    <t>Die Werte zu den blau markierten Feldern sind in die Kostenkalkulation zu übernehmen.</t>
  </si>
  <si>
    <r>
      <t xml:space="preserve">Der Raum wird </t>
    </r>
    <r>
      <rPr>
        <b/>
        <sz val="12"/>
        <color rgb="FF000000"/>
        <rFont val="Calibri"/>
        <family val="2"/>
        <scheme val="minor"/>
      </rPr>
      <t>nur für diese Maßnahme</t>
    </r>
    <r>
      <rPr>
        <sz val="12"/>
        <color rgb="FF000000"/>
        <rFont val="Calibri"/>
        <family val="2"/>
        <scheme val="minor"/>
      </rPr>
      <t xml:space="preserve"> genutzt.</t>
    </r>
  </si>
  <si>
    <t>ergibt Mietkosten mtl.</t>
  </si>
  <si>
    <t>Kosten pro qm pro Monat</t>
  </si>
  <si>
    <t>Raumkosten Maßnahme pro Monat</t>
  </si>
  <si>
    <t>Mietkosten pro Stunde</t>
  </si>
  <si>
    <t>Variante 3 - Berechnung auf Basis der Gesamtstunden der Maßnahme</t>
  </si>
  <si>
    <t>anzusetzende Mietkosten Raum 1 pro Monat</t>
  </si>
  <si>
    <t>anzusetzende Mietkosten Raum 1 gesamt</t>
  </si>
  <si>
    <r>
      <t xml:space="preserve">Der Raum wird nur </t>
    </r>
    <r>
      <rPr>
        <b/>
        <sz val="12"/>
        <color rgb="FF000000"/>
        <rFont val="Calibri"/>
        <family val="2"/>
        <scheme val="minor"/>
      </rPr>
      <t>anteilig</t>
    </r>
    <r>
      <rPr>
        <sz val="12"/>
        <color rgb="FF000000"/>
        <rFont val="Calibri"/>
        <family val="2"/>
        <scheme val="minor"/>
      </rPr>
      <t xml:space="preserve"> </t>
    </r>
    <r>
      <rPr>
        <b/>
        <sz val="12"/>
        <color rgb="FF000000"/>
        <rFont val="Calibri"/>
        <family val="2"/>
        <scheme val="minor"/>
      </rPr>
      <t>für die Maßnahme</t>
    </r>
    <r>
      <rPr>
        <sz val="12"/>
        <color rgb="FF000000"/>
        <rFont val="Calibri"/>
        <family val="2"/>
        <scheme val="minor"/>
      </rPr>
      <t xml:space="preserve"> genutzt. Es finden noch andere Veranstaltungen statt.</t>
    </r>
  </si>
  <si>
    <t>Raumkosten pro Monat</t>
  </si>
  <si>
    <r>
      <t xml:space="preserve">Nutzungsdauer des Raumes </t>
    </r>
    <r>
      <rPr>
        <b/>
        <sz val="12"/>
        <color rgb="FF000000"/>
        <rFont val="Calibri"/>
        <family val="2"/>
        <scheme val="minor"/>
      </rPr>
      <t xml:space="preserve">insgesamt </t>
    </r>
    <r>
      <rPr>
        <sz val="12"/>
        <color rgb="FF000000"/>
        <rFont val="Calibri"/>
        <family val="2"/>
        <scheme val="minor"/>
      </rPr>
      <t>in Std. pro Monat</t>
    </r>
  </si>
  <si>
    <r>
      <t>Nutzungsdauer des Raumes</t>
    </r>
    <r>
      <rPr>
        <b/>
        <sz val="12"/>
        <color rgb="FF000000"/>
        <rFont val="Calibri"/>
        <family val="2"/>
        <scheme val="minor"/>
      </rPr>
      <t xml:space="preserve"> für die Maßnahme</t>
    </r>
    <r>
      <rPr>
        <sz val="12"/>
        <color rgb="FF000000"/>
        <rFont val="Calibri"/>
        <family val="2"/>
        <scheme val="minor"/>
      </rPr>
      <t xml:space="preserve"> in Std. gesamt</t>
    </r>
  </si>
  <si>
    <t>Bitte bei B-DKS Überschreitung bis 25 % das Formular "Begründung Überschreitung B-DKS bis 25 %" ausfüllen!
Bei B-DKS Überschreitung über 25 % bedarf es der Kostenzustimmung durch die BA! Bitte hier das Formular "Kostenvorlage bei der BA" ausfüllen.</t>
  </si>
  <si>
    <r>
      <t xml:space="preserve">Zur Wirtschaftlichkeit einer Maßnahme gehört, dass diese mit einer pädagogisch/methodisch-didaktisch und wirtschaftlich angemessenen Teilnehmerzahl konzipiert, zugelassen und durchgeführt wird; </t>
    </r>
    <r>
      <rPr>
        <b/>
        <sz val="11"/>
        <color rgb="FF000000"/>
        <rFont val="Calibri"/>
        <family val="2"/>
        <scheme val="minor"/>
      </rPr>
      <t>als angemessene Gruppengröße wird eine Teilnehmerzahl von zwölf angesehen</t>
    </r>
    <r>
      <rPr>
        <sz val="11"/>
        <color rgb="FF000000"/>
        <rFont val="Calibri"/>
        <family val="2"/>
        <scheme val="minor"/>
      </rPr>
      <t xml:space="preserve">. Von dieser Teilnehmerzahl kann aus </t>
    </r>
    <r>
      <rPr>
        <b/>
        <sz val="11"/>
        <color rgb="FF000000"/>
        <rFont val="Calibri"/>
        <family val="2"/>
        <scheme val="minor"/>
      </rPr>
      <t>methodisch-didaktischen</t>
    </r>
    <r>
      <rPr>
        <sz val="11"/>
        <color rgb="FF000000"/>
        <rFont val="Calibri"/>
        <family val="2"/>
        <scheme val="minor"/>
      </rPr>
      <t xml:space="preserve"> oder </t>
    </r>
    <r>
      <rPr>
        <b/>
        <sz val="11"/>
        <color rgb="FF000000"/>
        <rFont val="Calibri"/>
        <family val="2"/>
        <scheme val="minor"/>
      </rPr>
      <t>rechtlichen</t>
    </r>
    <r>
      <rPr>
        <sz val="11"/>
        <color rgb="FF000000"/>
        <rFont val="Calibri"/>
        <family val="2"/>
        <scheme val="minor"/>
      </rPr>
      <t xml:space="preserve"> Gründen abgewichen werden, sofern die räumlichen, personellen und sonstigen Gegebenheiten des Trägers dies erlauben. Sofern eine Maßnahme begründet mit einer anderen Teilnehmerzahl als zwölf kalkuliert und zugelassen wird, ist diese Gruppengröße verbindlicher Bestandteil der Zulassung und auf dem Zertifikat zu vermerken.</t>
    </r>
  </si>
  <si>
    <t>durchschnittliche UE je Woche
(ohne Ferien)</t>
  </si>
  <si>
    <t>Vor- u. Nachbereitung des Unterrichts für das oben genannte Personal (Zellbereich AE26:AE31)</t>
  </si>
  <si>
    <r>
      <t xml:space="preserve">Zu einer sachgerechten Prüfung gehört, dass die Entscheidung der fachkundigen Stelle über die Angemessenheit von Maßnahmekosten und -dauer sich nicht allein an Erfahrungs- und Vergleichswerten im Rahmen der Markterkundung orientiert, sondern auch an </t>
    </r>
    <r>
      <rPr>
        <b/>
        <sz val="11"/>
        <color rgb="FF000000"/>
        <rFont val="Calibri"/>
        <family val="2"/>
        <scheme val="minor"/>
      </rPr>
      <t>überprüfbaren objektiven Kriterien und Nachweisen</t>
    </r>
    <r>
      <rPr>
        <sz val="11"/>
        <color rgb="FF000000"/>
        <rFont val="Calibri"/>
        <family val="2"/>
        <scheme val="minor"/>
      </rPr>
      <t xml:space="preserve">. </t>
    </r>
    <r>
      <rPr>
        <b/>
        <sz val="11"/>
        <color rgb="FF000000"/>
        <rFont val="Calibri"/>
        <family val="2"/>
        <scheme val="minor"/>
      </rPr>
      <t xml:space="preserve">Eigenerklärungen des Trägers (ohne Nachweise) genügen diesen Anforderungen nicht.
</t>
    </r>
    <r>
      <rPr>
        <sz val="11"/>
        <color rgb="FF000000"/>
        <rFont val="Calibri"/>
        <family val="2"/>
        <scheme val="minor"/>
      </rPr>
      <t xml:space="preserve">Es müssen </t>
    </r>
    <r>
      <rPr>
        <b/>
        <u/>
        <sz val="11"/>
        <color rgb="FF000000"/>
        <rFont val="Calibri"/>
        <family val="2"/>
        <scheme val="minor"/>
      </rPr>
      <t>immer</t>
    </r>
    <r>
      <rPr>
        <sz val="11"/>
        <color rgb="FF000000"/>
        <rFont val="Calibri"/>
        <family val="2"/>
        <scheme val="minor"/>
      </rPr>
      <t xml:space="preserve"> die </t>
    </r>
    <r>
      <rPr>
        <b/>
        <u/>
        <sz val="11"/>
        <color rgb="FF000000"/>
        <rFont val="Calibri"/>
        <family val="2"/>
        <scheme val="minor"/>
      </rPr>
      <t>Personalkosten</t>
    </r>
    <r>
      <rPr>
        <sz val="11"/>
        <color rgb="FF000000"/>
        <rFont val="Calibri"/>
        <family val="2"/>
        <scheme val="minor"/>
      </rPr>
      <t xml:space="preserve"> und </t>
    </r>
    <r>
      <rPr>
        <b/>
        <u/>
        <sz val="11"/>
        <color rgb="FF000000"/>
        <rFont val="Calibri"/>
        <family val="2"/>
        <scheme val="minor"/>
      </rPr>
      <t>Raumkosten</t>
    </r>
    <r>
      <rPr>
        <sz val="11"/>
        <color rgb="FF000000"/>
        <rFont val="Calibri"/>
        <family val="2"/>
        <scheme val="minor"/>
      </rPr>
      <t xml:space="preserve">, ggf. </t>
    </r>
    <r>
      <rPr>
        <b/>
        <u/>
        <sz val="11"/>
        <color rgb="FF000000"/>
        <rFont val="Calibri"/>
        <family val="2"/>
        <scheme val="minor"/>
      </rPr>
      <t>Prüfungskosten</t>
    </r>
    <r>
      <rPr>
        <sz val="11"/>
        <color rgb="FF000000"/>
        <rFont val="Calibri"/>
        <family val="2"/>
        <scheme val="minor"/>
      </rPr>
      <t xml:space="preserve"> (wenn zutreffend) nachgewiesen werden. Des Weiteren sollten Nachweise erfolgen, wenn </t>
    </r>
    <r>
      <rPr>
        <b/>
        <u/>
        <sz val="11"/>
        <color rgb="FF000000"/>
        <rFont val="Calibri"/>
        <family val="2"/>
        <scheme val="minor"/>
      </rPr>
      <t>besondere Aufwendungen</t>
    </r>
    <r>
      <rPr>
        <sz val="11"/>
        <color rgb="FF000000"/>
        <rFont val="Calibri"/>
        <family val="2"/>
        <scheme val="minor"/>
      </rPr>
      <t xml:space="preserve"> auf Grund von </t>
    </r>
    <r>
      <rPr>
        <b/>
        <u/>
        <sz val="11"/>
        <color rgb="FF000000"/>
        <rFont val="Calibri"/>
        <family val="2"/>
        <scheme val="minor"/>
      </rPr>
      <t>Ausbildungsmitteln</t>
    </r>
    <r>
      <rPr>
        <sz val="11"/>
        <color rgb="FF000000"/>
        <rFont val="Calibri"/>
        <family val="2"/>
        <scheme val="minor"/>
      </rPr>
      <t xml:space="preserve">, </t>
    </r>
    <r>
      <rPr>
        <b/>
        <u/>
        <sz val="11"/>
        <color rgb="FF000000"/>
        <rFont val="Calibri"/>
        <family val="2"/>
        <scheme val="minor"/>
      </rPr>
      <t>technischer Ausstattung</t>
    </r>
    <r>
      <rPr>
        <sz val="11"/>
        <color rgb="FF000000"/>
        <rFont val="Calibri"/>
        <family val="2"/>
        <scheme val="minor"/>
      </rPr>
      <t xml:space="preserve"> etc. notwendig sind.</t>
    </r>
  </si>
  <si>
    <t>11. Zuschüsse Dritter / Erlöse / Zuwendungen</t>
  </si>
  <si>
    <t>Zuschüsse / Fördermittel von Dritten / Erlöse</t>
  </si>
  <si>
    <t xml:space="preserve">Über die Gesamtdauer der Maßnahme kalkulierte Aufwendungen (Mietkosten, Nebenkosten) während der unterrichtsfreien Zeiten (z.B. betriebliche Lernphasen) können i.d.R. nicht anerkannt werden. Es liegt in der Verantwortung des Trägers Maßnahmen wirtschaftlich zu organisieren und z.B. Räumlichkeiten effektiv auszulasten. </t>
  </si>
  <si>
    <t>Gebühren der prüfenden Stelle; ggf. auch Kosten für Erstellen von Prüfungsaufgabe;
Bitte Nachweise einreichen!</t>
  </si>
  <si>
    <t>Nutzungsdauer in Wochen</t>
  </si>
  <si>
    <r>
      <t>6. Raumkosten (inkl. Betriebs- u. Nebenkosten) zur Durchführung des Unterrichts</t>
    </r>
    <r>
      <rPr>
        <sz val="8"/>
        <rFont val="Calibri"/>
        <family val="2"/>
        <scheme val="minor"/>
      </rPr>
      <t xml:space="preserve">                                                                                                                                                                                                                                                                                                                                                                                                                                                               (Hinweis: Aufwendungen, die unmittelbar mit der Durchführung der Maßnahme entstehen; anteilige Kosten
(auch Abschreibungen) für den Zeitraum, für den sie tatsächlich in der Maßnahme zum Einsatz kommen)</t>
    </r>
  </si>
  <si>
    <r>
      <t xml:space="preserve">7. Prüfungsgebühren / Prüfungsaufwand </t>
    </r>
    <r>
      <rPr>
        <sz val="8"/>
        <rFont val="Calibri"/>
        <family val="2"/>
        <scheme val="minor"/>
      </rPr>
      <t>(pro Teilnehmer*in)</t>
    </r>
  </si>
  <si>
    <t>UE´s</t>
  </si>
  <si>
    <t>ergibt mögliche UE´s des Mitarbeiters</t>
  </si>
  <si>
    <t>mögliche Arbeitsstunden/Jahr</t>
  </si>
  <si>
    <t>durchschnittliche mögliche AT/Jahr</t>
  </si>
  <si>
    <t>abzgl. Krankheit (Arbeitstage)</t>
  </si>
  <si>
    <t>abzgl. Urlaub (Arbeitstage)</t>
  </si>
  <si>
    <t>mögliche Arbeitstage</t>
  </si>
  <si>
    <t>abzgl. Feiertage auf Wochentagen (z.B. Himmelfahrt)</t>
  </si>
  <si>
    <t>abzgl. Sa + So</t>
  </si>
  <si>
    <t>Kalendertage</t>
  </si>
  <si>
    <t>Ermittlung Arbeitsstunden/Jahr</t>
  </si>
  <si>
    <t>Personalzusatzkosten für diesen Mitarbeiter (keine Vertretungskosten):</t>
  </si>
  <si>
    <t>AN-Bruttolohn (mind. päd. Mindestlohn)</t>
  </si>
  <si>
    <r>
      <t xml:space="preserve">Die Maßnahmekalkulation des Trägers muss eindeutig, in sich plausibel, nachvollziehbar und die einzelnen Kalkulationskategorien müssen abgegrenzt sowie zuordenbar sein. </t>
    </r>
    <r>
      <rPr>
        <b/>
        <i/>
        <sz val="11"/>
        <color theme="1"/>
        <rFont val="Calibri"/>
        <family val="2"/>
        <scheme val="minor"/>
      </rPr>
      <t>Zuschüsse Dritter sind bei den Maßnahmekosten in Abzug zu bringen.</t>
    </r>
    <r>
      <rPr>
        <i/>
        <sz val="11"/>
        <color theme="1"/>
        <rFont val="Calibri"/>
        <family val="2"/>
        <scheme val="minor"/>
      </rPr>
      <t xml:space="preserve">Angesetzte Maßnahmekosten müssen anhand von überprüfbaren </t>
    </r>
    <r>
      <rPr>
        <b/>
        <i/>
        <sz val="11"/>
        <color theme="1"/>
        <rFont val="Calibri"/>
        <family val="2"/>
        <scheme val="minor"/>
      </rPr>
      <t>objektiven Kriterien und Nachweisen</t>
    </r>
    <r>
      <rPr>
        <i/>
        <sz val="11"/>
        <color theme="1"/>
        <rFont val="Calibri"/>
        <family val="2"/>
        <scheme val="minor"/>
      </rPr>
      <t xml:space="preserve"> belegt werden und nachvollziehbar sein. Eigenerklärungen des Trägers (ohne Nachweise) genügen diesen Anforderungen nicht (vgl. Empfehlungen des Beirats nach § 182 SGB III).</t>
    </r>
  </si>
  <si>
    <t>z.B. für mehrere/verschiedene
Projekte/Maßnahmen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</si>
</sst>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 #,##0.00\ &quot;€&quot;_-;\-* #,##0.00\ &quot;€&quot;_-;_-* &quot;-&quot;??\ &quot;€&quot;_-;_-@_-"/>
    <numFmt numFmtId="164" formatCode="###0;###0"/>
    <numFmt numFmtId="165" formatCode="_-* #,##0.00\ [$€-407]_-;\-* #,##0.00\ [$€-407]_-;_-* &quot;-&quot;??\ [$€-407]_-;_-@_-"/>
    <numFmt numFmtId="166" formatCode="0.0%"/>
    <numFmt numFmtId="167" formatCode="#,##0.00\ [$€-407];\-#,##0.00\ [$€-407]"/>
    <numFmt numFmtId="168" formatCode="#,##0.00\ &quot;€&quot;"/>
    <numFmt numFmtId="169" formatCode="_-* #,##0.0000\ [$€-407]_-;\-* #,##0.0000\ [$€-407]_-;_-* &quot;-&quot;??\ [$€-407]_-;_-@_-"/>
    <numFmt numFmtId="170" formatCode="#,##0_ ;\-#,##0\ "/>
    <numFmt numFmtId="171" formatCode="0.0"/>
    <numFmt numFmtId="172" formatCode="#,##0.00_ ;\-#,##0.00\ "/>
    <numFmt numFmtId="173" formatCode="###0.0;###0.0"/>
    <numFmt numFmtId="174" formatCode="#,##0.0"/>
  </numFmts>
  <fonts count="29" x14ac:knownFonts="1">
    <font>
      <sz val="10"/>
      <color rgb="FF000000"/>
      <name val="Times New Roman"/>
      <charset val="204"/>
    </font>
    <font>
      <sz val="11"/>
      <color theme="1"/>
      <name val="Calibri"/>
      <family val="2"/>
      <scheme val="minor"/>
    </font>
    <font>
      <i/>
      <sz val="8"/>
      <name val="Arial"/>
      <family val="2"/>
    </font>
    <font>
      <sz val="10"/>
      <color rgb="FF000000"/>
      <name val="Times New Roman"/>
      <family val="1"/>
    </font>
    <font>
      <sz val="10"/>
      <color rgb="FF000000"/>
      <name val="Times New Roman"/>
      <family val="1"/>
    </font>
    <font>
      <sz val="8"/>
      <color rgb="FF000000"/>
      <name val="Calibri"/>
      <family val="2"/>
      <scheme val="minor"/>
    </font>
    <font>
      <b/>
      <i/>
      <sz val="8"/>
      <name val="Calibri"/>
      <family val="2"/>
      <scheme val="minor"/>
    </font>
    <font>
      <b/>
      <u/>
      <sz val="8"/>
      <color rgb="FF000000"/>
      <name val="Calibri"/>
      <family val="2"/>
      <scheme val="minor"/>
    </font>
    <font>
      <b/>
      <sz val="8"/>
      <color rgb="FF000000"/>
      <name val="Calibri"/>
      <family val="2"/>
      <scheme val="minor"/>
    </font>
    <font>
      <sz val="8"/>
      <name val="Calibri"/>
      <family val="2"/>
      <scheme val="minor"/>
    </font>
    <font>
      <i/>
      <sz val="8"/>
      <name val="Calibri"/>
      <family val="2"/>
      <scheme val="minor"/>
    </font>
    <font>
      <b/>
      <sz val="8"/>
      <name val="Calibri"/>
      <family val="2"/>
      <scheme val="minor"/>
    </font>
    <font>
      <vertAlign val="superscript"/>
      <sz val="8"/>
      <color rgb="FF000000"/>
      <name val="Calibri"/>
      <family val="2"/>
      <scheme val="minor"/>
    </font>
    <font>
      <b/>
      <i/>
      <sz val="8"/>
      <color rgb="FF000000"/>
      <name val="Calibri"/>
      <family val="2"/>
      <scheme val="minor"/>
    </font>
    <font>
      <i/>
      <sz val="8"/>
      <color rgb="FF000000"/>
      <name val="Calibri"/>
      <family val="2"/>
      <scheme val="minor"/>
    </font>
    <font>
      <b/>
      <sz val="12"/>
      <color rgb="FF000000"/>
      <name val="Calibri"/>
      <family val="2"/>
      <scheme val="minor"/>
    </font>
    <font>
      <sz val="10"/>
      <color rgb="FF000000"/>
      <name val="Calibri"/>
      <family val="2"/>
      <scheme val="minor"/>
    </font>
    <font>
      <sz val="12"/>
      <color rgb="FF000000"/>
      <name val="Calibri"/>
      <family val="2"/>
      <scheme val="minor"/>
    </font>
    <font>
      <i/>
      <sz val="12"/>
      <color rgb="FF000000"/>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sz val="11"/>
      <color rgb="FF000000"/>
      <name val="Calibri"/>
      <family val="2"/>
      <scheme val="minor"/>
    </font>
    <font>
      <b/>
      <i/>
      <u/>
      <sz val="8"/>
      <color rgb="FF000000"/>
      <name val="Calibri"/>
      <family val="2"/>
      <scheme val="minor"/>
    </font>
    <font>
      <b/>
      <sz val="10"/>
      <color rgb="FFFF0000"/>
      <name val="Calibri"/>
      <family val="2"/>
      <scheme val="minor"/>
    </font>
    <font>
      <b/>
      <sz val="10"/>
      <color rgb="FF000000"/>
      <name val="Calibri"/>
      <family val="2"/>
      <scheme val="minor"/>
    </font>
    <font>
      <sz val="12"/>
      <color theme="0" tint="-0.249977111117893"/>
      <name val="Calibri"/>
      <family val="2"/>
      <scheme val="minor"/>
    </font>
    <font>
      <i/>
      <sz val="12"/>
      <color theme="0" tint="-0.249977111117893"/>
      <name val="Calibri"/>
      <family val="2"/>
      <scheme val="minor"/>
    </font>
    <font>
      <b/>
      <u/>
      <sz val="11"/>
      <color rgb="FF000000"/>
      <name val="Calibri"/>
      <family val="2"/>
      <scheme val="minor"/>
    </font>
  </fonts>
  <fills count="13">
    <fill>
      <patternFill patternType="none"/>
    </fill>
    <fill>
      <patternFill patternType="gray125"/>
    </fill>
    <fill>
      <patternFill patternType="solid">
        <fgColor rgb="FFC0C0C0"/>
      </patternFill>
    </fill>
    <fill>
      <patternFill patternType="solid">
        <fgColor rgb="FFFFCC99"/>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3" tint="0.59999389629810485"/>
        <bgColor indexed="64"/>
      </patternFill>
    </fill>
  </fills>
  <borders count="162">
    <border>
      <left/>
      <right/>
      <top/>
      <bottom/>
      <diagonal/>
    </border>
    <border>
      <left/>
      <right/>
      <top/>
      <bottom style="thin">
        <color rgb="FF0066CC"/>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rgb="FF0066CC"/>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right/>
      <top style="medium">
        <color theme="3" tint="0.39994506668294322"/>
      </top>
      <bottom style="medium">
        <color theme="3" tint="0.39994506668294322"/>
      </bottom>
      <diagonal/>
    </border>
    <border>
      <left/>
      <right style="medium">
        <color theme="3" tint="0.39994506668294322"/>
      </right>
      <top style="medium">
        <color theme="3" tint="0.39994506668294322"/>
      </top>
      <bottom style="medium">
        <color theme="3" tint="0.39994506668294322"/>
      </bottom>
      <diagonal/>
    </border>
    <border>
      <left/>
      <right style="medium">
        <color indexed="64"/>
      </right>
      <top style="thin">
        <color rgb="FF0066CC"/>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rgb="FF0066CC"/>
      </bottom>
      <diagonal/>
    </border>
    <border>
      <left style="medium">
        <color indexed="64"/>
      </left>
      <right/>
      <top style="medium">
        <color theme="3" tint="0.39994506668294322"/>
      </top>
      <bottom style="medium">
        <color theme="3" tint="0.39994506668294322"/>
      </bottom>
      <diagonal/>
    </border>
    <border>
      <left style="medium">
        <color indexed="64"/>
      </left>
      <right/>
      <top style="thin">
        <color theme="3" tint="0.39994506668294322"/>
      </top>
      <bottom style="medium">
        <color indexed="64"/>
      </bottom>
      <diagonal/>
    </border>
    <border>
      <left/>
      <right/>
      <top style="thin">
        <color theme="3" tint="0.39994506668294322"/>
      </top>
      <bottom style="medium">
        <color indexed="64"/>
      </bottom>
      <diagonal/>
    </border>
    <border>
      <left/>
      <right style="thin">
        <color theme="3" tint="0.39994506668294322"/>
      </right>
      <top/>
      <bottom style="thin">
        <color theme="3" tint="0.39994506668294322"/>
      </bottom>
      <diagonal/>
    </border>
    <border>
      <left/>
      <right style="thin">
        <color theme="3" tint="0.39994506668294322"/>
      </right>
      <top/>
      <bottom style="medium">
        <color indexed="64"/>
      </bottom>
      <diagonal/>
    </border>
    <border>
      <left/>
      <right style="medium">
        <color theme="3" tint="0.39991454817346722"/>
      </right>
      <top/>
      <bottom/>
      <diagonal/>
    </border>
    <border>
      <left/>
      <right/>
      <top style="thin">
        <color theme="3" tint="0.39994506668294322"/>
      </top>
      <bottom style="thin">
        <color theme="3" tint="0.39994506668294322"/>
      </bottom>
      <diagonal/>
    </border>
    <border>
      <left style="medium">
        <color theme="3" tint="0.39991454817346722"/>
      </left>
      <right/>
      <top style="medium">
        <color theme="3" tint="0.39988402966399123"/>
      </top>
      <bottom style="medium">
        <color theme="3" tint="0.39988402966399123"/>
      </bottom>
      <diagonal/>
    </border>
    <border>
      <left/>
      <right style="medium">
        <color theme="3" tint="0.39988402966399123"/>
      </right>
      <top style="medium">
        <color theme="3" tint="0.39988402966399123"/>
      </top>
      <bottom style="medium">
        <color theme="3" tint="0.39988402966399123"/>
      </bottom>
      <diagonal/>
    </border>
    <border>
      <left/>
      <right/>
      <top/>
      <bottom style="thin">
        <color rgb="FF000000"/>
      </bottom>
      <diagonal/>
    </border>
    <border>
      <left style="medium">
        <color indexed="64"/>
      </left>
      <right style="thin">
        <color indexed="64"/>
      </right>
      <top style="medium">
        <color indexed="64"/>
      </top>
      <bottom style="medium">
        <color indexed="64"/>
      </bottom>
      <diagonal/>
    </border>
    <border>
      <left style="medium">
        <color theme="3" tint="0.39994506668294322"/>
      </left>
      <right style="medium">
        <color theme="3" tint="0.39994506668294322"/>
      </right>
      <top style="medium">
        <color theme="3" tint="0.39994506668294322"/>
      </top>
      <bottom style="medium">
        <color theme="3" tint="0.39994506668294322"/>
      </bottom>
      <diagonal/>
    </border>
    <border>
      <left style="medium">
        <color theme="3" tint="0.39994506668294322"/>
      </left>
      <right/>
      <top style="medium">
        <color theme="3" tint="0.39994506668294322"/>
      </top>
      <bottom style="medium">
        <color theme="3" tint="0.39994506668294322"/>
      </bottom>
      <diagonal/>
    </border>
    <border>
      <left style="thin">
        <color theme="3" tint="0.39994506668294322"/>
      </left>
      <right style="thin">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medium">
        <color theme="3" tint="0.39994506668294322"/>
      </bottom>
      <diagonal/>
    </border>
    <border>
      <left style="thin">
        <color theme="3" tint="0.39994506668294322"/>
      </left>
      <right style="thin">
        <color theme="3" tint="0.39994506668294322"/>
      </right>
      <top/>
      <bottom/>
      <diagonal/>
    </border>
    <border>
      <left style="medium">
        <color theme="3" tint="0.39994506668294322"/>
      </left>
      <right/>
      <top style="medium">
        <color theme="3" tint="0.39994506668294322"/>
      </top>
      <bottom style="thin">
        <color theme="3" tint="0.39994506668294322"/>
      </bottom>
      <diagonal/>
    </border>
    <border>
      <left/>
      <right style="medium">
        <color theme="3" tint="0.39994506668294322"/>
      </right>
      <top style="medium">
        <color theme="3" tint="0.39994506668294322"/>
      </top>
      <bottom style="thin">
        <color theme="3" tint="0.39994506668294322"/>
      </bottom>
      <diagonal/>
    </border>
    <border>
      <left style="medium">
        <color theme="3" tint="0.39994506668294322"/>
      </left>
      <right style="medium">
        <color theme="3" tint="0.39994506668294322"/>
      </right>
      <top style="medium">
        <color theme="3" tint="0.39994506668294322"/>
      </top>
      <bottom style="thin">
        <color theme="3" tint="0.39994506668294322"/>
      </bottom>
      <diagonal/>
    </border>
    <border>
      <left style="medium">
        <color theme="3" tint="0.39994506668294322"/>
      </left>
      <right style="medium">
        <color theme="3" tint="0.39994506668294322"/>
      </right>
      <top style="thin">
        <color theme="3" tint="0.39994506668294322"/>
      </top>
      <bottom style="medium">
        <color indexed="64"/>
      </bottom>
      <diagonal/>
    </border>
    <border>
      <left style="medium">
        <color indexed="64"/>
      </left>
      <right/>
      <top style="medium">
        <color theme="3" tint="0.39994506668294322"/>
      </top>
      <bottom style="thin">
        <color theme="3" tint="0.39994506668294322"/>
      </bottom>
      <diagonal/>
    </border>
    <border>
      <left/>
      <right/>
      <top style="medium">
        <color theme="3" tint="0.39994506668294322"/>
      </top>
      <bottom style="thin">
        <color theme="3" tint="0.39994506668294322"/>
      </bottom>
      <diagonal/>
    </border>
    <border>
      <left style="medium">
        <color indexed="64"/>
      </left>
      <right/>
      <top style="thin">
        <color theme="3" tint="0.39994506668294322"/>
      </top>
      <bottom style="thin">
        <color theme="3" tint="0.39994506668294322"/>
      </bottom>
      <diagonal/>
    </border>
    <border>
      <left/>
      <right style="medium">
        <color theme="3" tint="0.39994506668294322"/>
      </right>
      <top style="thin">
        <color theme="3" tint="0.39994506668294322"/>
      </top>
      <bottom style="thin">
        <color theme="3" tint="0.39994506668294322"/>
      </bottom>
      <diagonal/>
    </border>
    <border>
      <left style="medium">
        <color indexed="64"/>
      </left>
      <right/>
      <top style="thin">
        <color theme="3" tint="0.39994506668294322"/>
      </top>
      <bottom style="medium">
        <color theme="3" tint="0.39994506668294322"/>
      </bottom>
      <diagonal/>
    </border>
    <border>
      <left/>
      <right/>
      <top style="thin">
        <color theme="3" tint="0.39994506668294322"/>
      </top>
      <bottom style="medium">
        <color theme="3" tint="0.39994506668294322"/>
      </bottom>
      <diagonal/>
    </border>
    <border>
      <left/>
      <right style="medium">
        <color theme="3" tint="0.39994506668294322"/>
      </right>
      <top style="thin">
        <color theme="3" tint="0.39994506668294322"/>
      </top>
      <bottom style="medium">
        <color theme="3" tint="0.39994506668294322"/>
      </bottom>
      <diagonal/>
    </border>
    <border>
      <left style="medium">
        <color theme="3" tint="0.39994506668294322"/>
      </left>
      <right/>
      <top style="thin">
        <color theme="3" tint="0.39994506668294322"/>
      </top>
      <bottom style="thin">
        <color theme="3" tint="0.39994506668294322"/>
      </bottom>
      <diagonal/>
    </border>
    <border>
      <left style="medium">
        <color theme="3" tint="0.39994506668294322"/>
      </left>
      <right/>
      <top style="thin">
        <color theme="3" tint="0.39994506668294322"/>
      </top>
      <bottom style="medium">
        <color theme="3" tint="0.39994506668294322"/>
      </bottom>
      <diagonal/>
    </border>
    <border>
      <left style="medium">
        <color theme="3" tint="0.39994506668294322"/>
      </left>
      <right style="medium">
        <color theme="3" tint="0.39994506668294322"/>
      </right>
      <top style="thin">
        <color theme="3" tint="0.39994506668294322"/>
      </top>
      <bottom style="thin">
        <color theme="3" tint="0.39994506668294322"/>
      </bottom>
      <diagonal/>
    </border>
    <border>
      <left style="medium">
        <color theme="3" tint="0.39994506668294322"/>
      </left>
      <right style="medium">
        <color theme="3" tint="0.39994506668294322"/>
      </right>
      <top style="thin">
        <color theme="3" tint="0.39994506668294322"/>
      </top>
      <bottom style="medium">
        <color theme="3" tint="0.39994506668294322"/>
      </bottom>
      <diagonal/>
    </border>
    <border>
      <left style="medium">
        <color theme="3" tint="0.39994506668294322"/>
      </left>
      <right style="thin">
        <color theme="3" tint="0.39991454817346722"/>
      </right>
      <top style="thin">
        <color theme="3" tint="0.39991454817346722"/>
      </top>
      <bottom style="thin">
        <color theme="3" tint="0.39991454817346722"/>
      </bottom>
      <diagonal/>
    </border>
    <border>
      <left style="medium">
        <color theme="3" tint="0.39994506668294322"/>
      </left>
      <right/>
      <top style="thin">
        <color theme="3" tint="0.39994506668294322"/>
      </top>
      <bottom style="medium">
        <color indexed="64"/>
      </bottom>
      <diagonal/>
    </border>
    <border>
      <left/>
      <right style="medium">
        <color theme="3" tint="0.39994506668294322"/>
      </right>
      <top style="thin">
        <color theme="3" tint="0.39994506668294322"/>
      </top>
      <bottom style="medium">
        <color indexed="64"/>
      </bottom>
      <diagonal/>
    </border>
    <border>
      <left style="thin">
        <color theme="3" tint="0.39994506668294322"/>
      </left>
      <right style="thin">
        <color theme="3" tint="0.39994506668294322"/>
      </right>
      <top/>
      <bottom style="thin">
        <color theme="3" tint="0.39991454817346722"/>
      </bottom>
      <diagonal/>
    </border>
    <border>
      <left style="thin">
        <color theme="3" tint="0.39994506668294322"/>
      </left>
      <right style="thin">
        <color theme="3" tint="0.39994506668294322"/>
      </right>
      <top style="thin">
        <color theme="3" tint="0.39991454817346722"/>
      </top>
      <bottom style="thin">
        <color theme="3" tint="0.39991454817346722"/>
      </bottom>
      <diagonal/>
    </border>
    <border>
      <left style="medium">
        <color theme="3" tint="0.39994506668294322"/>
      </left>
      <right style="thin">
        <color theme="3" tint="0.39991454817346722"/>
      </right>
      <top style="thin">
        <color theme="3" tint="0.39994506668294322"/>
      </top>
      <bottom style="medium">
        <color indexed="64"/>
      </bottom>
      <diagonal/>
    </border>
    <border>
      <left style="medium">
        <color theme="3" tint="0.39994506668294322"/>
      </left>
      <right style="thin">
        <color theme="3" tint="0.39991454817346722"/>
      </right>
      <top style="thin">
        <color theme="3" tint="0.39994506668294322"/>
      </top>
      <bottom style="thin">
        <color theme="3" tint="0.39994506668294322"/>
      </bottom>
      <diagonal/>
    </border>
    <border>
      <left style="thin">
        <color theme="3" tint="0.39994506668294322"/>
      </left>
      <right/>
      <top style="thin">
        <color theme="3" tint="0.39991454817346722"/>
      </top>
      <bottom style="thin">
        <color theme="3" tint="0.39991454817346722"/>
      </bottom>
      <diagonal/>
    </border>
    <border>
      <left/>
      <right style="thin">
        <color theme="3" tint="0.39991454817346722"/>
      </right>
      <top style="thin">
        <color theme="3" tint="0.39991454817346722"/>
      </top>
      <bottom style="thin">
        <color theme="3" tint="0.39991454817346722"/>
      </bottom>
      <diagonal/>
    </border>
    <border>
      <left style="thin">
        <color theme="3" tint="0.39991454817346722"/>
      </left>
      <right/>
      <top style="medium">
        <color theme="3" tint="0.39994506668294322"/>
      </top>
      <bottom style="thin">
        <color theme="3" tint="0.39991454817346722"/>
      </bottom>
      <diagonal/>
    </border>
    <border>
      <left/>
      <right style="thin">
        <color theme="3" tint="0.39991454817346722"/>
      </right>
      <top style="medium">
        <color theme="3" tint="0.39994506668294322"/>
      </top>
      <bottom style="thin">
        <color theme="3" tint="0.39991454817346722"/>
      </bottom>
      <diagonal/>
    </border>
    <border>
      <left style="thin">
        <color theme="3" tint="0.39991454817346722"/>
      </left>
      <right style="thin">
        <color theme="3" tint="0.39991454817346722"/>
      </right>
      <top style="thin">
        <color theme="3" tint="0.39991454817346722"/>
      </top>
      <bottom style="thin">
        <color theme="3" tint="0.39991454817346722"/>
      </bottom>
      <diagonal/>
    </border>
    <border>
      <left style="thin">
        <color theme="3" tint="0.39991454817346722"/>
      </left>
      <right/>
      <top/>
      <bottom style="medium">
        <color theme="3" tint="0.39994506668294322"/>
      </bottom>
      <diagonal/>
    </border>
    <border>
      <left/>
      <right style="thin">
        <color theme="3" tint="0.39991454817346722"/>
      </right>
      <top/>
      <bottom style="medium">
        <color theme="3" tint="0.39994506668294322"/>
      </bottom>
      <diagonal/>
    </border>
    <border>
      <left style="medium">
        <color theme="3" tint="0.39994506668294322"/>
      </left>
      <right style="thin">
        <color theme="3" tint="0.39991454817346722"/>
      </right>
      <top style="medium">
        <color theme="3" tint="0.39994506668294322"/>
      </top>
      <bottom style="thin">
        <color theme="3" tint="0.39994506668294322"/>
      </bottom>
      <diagonal/>
    </border>
    <border>
      <left style="thin">
        <color theme="3" tint="0.39991454817346722"/>
      </left>
      <right style="thin">
        <color theme="3" tint="0.39991454817346722"/>
      </right>
      <top style="medium">
        <color theme="3" tint="0.39994506668294322"/>
      </top>
      <bottom style="thin">
        <color theme="3" tint="0.39994506668294322"/>
      </bottom>
      <diagonal/>
    </border>
    <border>
      <left style="thin">
        <color theme="3" tint="0.39991454817346722"/>
      </left>
      <right style="medium">
        <color theme="3" tint="0.39994506668294322"/>
      </right>
      <top style="medium">
        <color theme="3" tint="0.39994506668294322"/>
      </top>
      <bottom style="thin">
        <color theme="3" tint="0.39994506668294322"/>
      </bottom>
      <diagonal/>
    </border>
    <border>
      <left style="medium">
        <color theme="3" tint="0.39994506668294322"/>
      </left>
      <right style="thin">
        <color theme="3" tint="0.39991454817346722"/>
      </right>
      <top style="thin">
        <color theme="3" tint="0.39994506668294322"/>
      </top>
      <bottom style="medium">
        <color theme="3" tint="0.39994506668294322"/>
      </bottom>
      <diagonal/>
    </border>
    <border>
      <left style="thin">
        <color theme="3" tint="0.39991454817346722"/>
      </left>
      <right style="thin">
        <color theme="3" tint="0.39991454817346722"/>
      </right>
      <top style="thin">
        <color theme="3" tint="0.39994506668294322"/>
      </top>
      <bottom style="medium">
        <color theme="3" tint="0.39994506668294322"/>
      </bottom>
      <diagonal/>
    </border>
    <border>
      <left style="thin">
        <color theme="3" tint="0.39991454817346722"/>
      </left>
      <right style="medium">
        <color theme="3" tint="0.39994506668294322"/>
      </right>
      <top style="thin">
        <color theme="3" tint="0.39994506668294322"/>
      </top>
      <bottom style="medium">
        <color theme="3" tint="0.39994506668294322"/>
      </bottom>
      <diagonal/>
    </border>
    <border>
      <left style="medium">
        <color theme="3" tint="0.39994506668294322"/>
      </left>
      <right style="thin">
        <color theme="3" tint="0.39991454817346722"/>
      </right>
      <top style="thin">
        <color theme="3" tint="0.39991454817346722"/>
      </top>
      <bottom style="medium">
        <color indexed="64"/>
      </bottom>
      <diagonal/>
    </border>
    <border>
      <left style="medium">
        <color theme="3" tint="0.39982299264503923"/>
      </left>
      <right style="thin">
        <color theme="3" tint="0.39982299264503923"/>
      </right>
      <top style="medium">
        <color theme="3" tint="0.39982299264503923"/>
      </top>
      <bottom style="thin">
        <color theme="3" tint="0.39982299264503923"/>
      </bottom>
      <diagonal/>
    </border>
    <border>
      <left style="thin">
        <color theme="3" tint="0.39982299264503923"/>
      </left>
      <right style="thin">
        <color theme="3" tint="0.39982299264503923"/>
      </right>
      <top style="medium">
        <color theme="3" tint="0.39982299264503923"/>
      </top>
      <bottom style="thin">
        <color theme="3" tint="0.39982299264503923"/>
      </bottom>
      <diagonal/>
    </border>
    <border>
      <left style="medium">
        <color theme="3" tint="0.39982299264503923"/>
      </left>
      <right style="thin">
        <color theme="3" tint="0.39982299264503923"/>
      </right>
      <top style="thin">
        <color theme="3" tint="0.39982299264503923"/>
      </top>
      <bottom style="thin">
        <color theme="3" tint="0.39982299264503923"/>
      </bottom>
      <diagonal/>
    </border>
    <border>
      <left style="thin">
        <color theme="3" tint="0.39982299264503923"/>
      </left>
      <right style="thin">
        <color theme="3" tint="0.39982299264503923"/>
      </right>
      <top style="thin">
        <color theme="3" tint="0.39982299264503923"/>
      </top>
      <bottom style="thin">
        <color theme="3" tint="0.39982299264503923"/>
      </bottom>
      <diagonal/>
    </border>
    <border>
      <left style="thin">
        <color theme="3" tint="0.39982299264503923"/>
      </left>
      <right style="medium">
        <color theme="3" tint="0.39982299264503923"/>
      </right>
      <top style="thin">
        <color theme="3" tint="0.39982299264503923"/>
      </top>
      <bottom style="thin">
        <color theme="3" tint="0.39982299264503923"/>
      </bottom>
      <diagonal/>
    </border>
    <border>
      <left style="medium">
        <color theme="3" tint="0.39982299264503923"/>
      </left>
      <right style="thin">
        <color theme="3" tint="0.39982299264503923"/>
      </right>
      <top style="thin">
        <color theme="3" tint="0.39982299264503923"/>
      </top>
      <bottom style="medium">
        <color theme="3" tint="0.39982299264503923"/>
      </bottom>
      <diagonal/>
    </border>
    <border>
      <left style="thin">
        <color theme="3" tint="0.39982299264503923"/>
      </left>
      <right style="thin">
        <color theme="3" tint="0.39982299264503923"/>
      </right>
      <top style="thin">
        <color theme="3" tint="0.39982299264503923"/>
      </top>
      <bottom style="medium">
        <color theme="3" tint="0.39982299264503923"/>
      </bottom>
      <diagonal/>
    </border>
    <border>
      <left style="thin">
        <color theme="3" tint="0.39982299264503923"/>
      </left>
      <right style="medium">
        <color theme="3" tint="0.39982299264503923"/>
      </right>
      <top style="thin">
        <color theme="3" tint="0.39982299264503923"/>
      </top>
      <bottom style="medium">
        <color theme="3" tint="0.39982299264503923"/>
      </bottom>
      <diagonal/>
    </border>
    <border>
      <left style="medium">
        <color theme="3" tint="0.39982299264503923"/>
      </left>
      <right style="thin">
        <color theme="3" tint="0.39979247413556324"/>
      </right>
      <top style="thin">
        <color theme="3" tint="0.39979247413556324"/>
      </top>
      <bottom style="thin">
        <color theme="3" tint="0.39979247413556324"/>
      </bottom>
      <diagonal/>
    </border>
    <border>
      <left/>
      <right style="medium">
        <color theme="3" tint="0.39982299264503923"/>
      </right>
      <top/>
      <bottom/>
      <diagonal/>
    </border>
    <border>
      <left style="thin">
        <color theme="3" tint="0.39991454817346722"/>
      </left>
      <right style="thin">
        <color theme="3" tint="0.39991454817346722"/>
      </right>
      <top style="thin">
        <color theme="3" tint="0.39994506668294322"/>
      </top>
      <bottom style="medium">
        <color indexed="64"/>
      </bottom>
      <diagonal/>
    </border>
    <border>
      <left/>
      <right/>
      <top/>
      <bottom style="medium">
        <color theme="3" tint="0.39982299264503923"/>
      </bottom>
      <diagonal/>
    </border>
    <border>
      <left style="medium">
        <color theme="3" tint="0.39994506668294322"/>
      </left>
      <right style="medium">
        <color theme="3" tint="0.39994506668294322"/>
      </right>
      <top style="medium">
        <color theme="3" tint="0.39994506668294322"/>
      </top>
      <bottom style="medium">
        <color theme="3" tint="0.39991454817346722"/>
      </bottom>
      <diagonal/>
    </border>
    <border>
      <left style="medium">
        <color theme="3" tint="0.39991454817346722"/>
      </left>
      <right style="medium">
        <color theme="3" tint="0.39991454817346722"/>
      </right>
      <top style="thin">
        <color theme="3" tint="0.39991454817346722"/>
      </top>
      <bottom style="medium">
        <color theme="3" tint="0.39991454817346722"/>
      </bottom>
      <diagonal/>
    </border>
    <border>
      <left/>
      <right style="thin">
        <color theme="3" tint="0.39994506668294322"/>
      </right>
      <top style="thin">
        <color theme="3" tint="0.39994506668294322"/>
      </top>
      <bottom style="thin">
        <color theme="3" tint="0.39994506668294322"/>
      </bottom>
      <diagonal/>
    </border>
    <border>
      <left/>
      <right style="thin">
        <color theme="3" tint="0.39994506668294322"/>
      </right>
      <top style="thin">
        <color rgb="FF0066CC"/>
      </top>
      <bottom style="thin">
        <color rgb="FF0066CC"/>
      </bottom>
      <diagonal/>
    </border>
    <border>
      <left style="medium">
        <color theme="3" tint="0.39991454817346722"/>
      </left>
      <right/>
      <top style="medium">
        <color theme="3" tint="0.39988402966399123"/>
      </top>
      <bottom style="thin">
        <color theme="3" tint="0.39988402966399123"/>
      </bottom>
      <diagonal/>
    </border>
    <border>
      <left/>
      <right style="medium">
        <color theme="3" tint="0.39988402966399123"/>
      </right>
      <top style="medium">
        <color theme="3" tint="0.39988402966399123"/>
      </top>
      <bottom style="thin">
        <color theme="3" tint="0.39988402966399123"/>
      </bottom>
      <diagonal/>
    </border>
    <border>
      <left style="medium">
        <color theme="3" tint="0.39991454817346722"/>
      </left>
      <right/>
      <top style="thin">
        <color theme="3" tint="0.39988402966399123"/>
      </top>
      <bottom style="thin">
        <color theme="3" tint="0.39988402966399123"/>
      </bottom>
      <diagonal/>
    </border>
    <border>
      <left/>
      <right style="medium">
        <color theme="3" tint="0.39988402966399123"/>
      </right>
      <top style="thin">
        <color theme="3" tint="0.39988402966399123"/>
      </top>
      <bottom style="thin">
        <color theme="3" tint="0.39988402966399123"/>
      </bottom>
      <diagonal/>
    </border>
    <border>
      <left style="medium">
        <color theme="3" tint="0.39991454817346722"/>
      </left>
      <right/>
      <top style="thin">
        <color theme="3" tint="0.39988402966399123"/>
      </top>
      <bottom style="medium">
        <color theme="3" tint="0.39988402966399123"/>
      </bottom>
      <diagonal/>
    </border>
    <border>
      <left/>
      <right style="medium">
        <color theme="3" tint="0.39988402966399123"/>
      </right>
      <top style="thin">
        <color theme="3" tint="0.39988402966399123"/>
      </top>
      <bottom style="medium">
        <color theme="3" tint="0.39988402966399123"/>
      </bottom>
      <diagonal/>
    </border>
    <border>
      <left/>
      <right style="thin">
        <color theme="3" tint="0.39994506668294322"/>
      </right>
      <top style="thin">
        <color rgb="FF0066CC"/>
      </top>
      <bottom/>
      <diagonal/>
    </border>
    <border>
      <left style="medium">
        <color theme="3" tint="0.39994506668294322"/>
      </left>
      <right/>
      <top/>
      <bottom/>
      <diagonal/>
    </border>
    <border>
      <left style="medium">
        <color theme="3" tint="0.39994506668294322"/>
      </left>
      <right style="medium">
        <color theme="3" tint="0.39994506668294322"/>
      </right>
      <top/>
      <bottom/>
      <diagonal/>
    </border>
    <border>
      <left/>
      <right/>
      <top style="medium">
        <color theme="3" tint="0.39991454817346722"/>
      </top>
      <bottom style="thin">
        <color theme="3" tint="0.39991454817346722"/>
      </bottom>
      <diagonal/>
    </border>
    <border>
      <left/>
      <right style="medium">
        <color theme="3" tint="0.39991454817346722"/>
      </right>
      <top style="medium">
        <color theme="3" tint="0.39991454817346722"/>
      </top>
      <bottom style="thin">
        <color theme="3" tint="0.39991454817346722"/>
      </bottom>
      <diagonal/>
    </border>
    <border>
      <left/>
      <right/>
      <top style="thin">
        <color theme="3" tint="0.39991454817346722"/>
      </top>
      <bottom style="medium">
        <color theme="3" tint="0.39991454817346722"/>
      </bottom>
      <diagonal/>
    </border>
    <border>
      <left/>
      <right style="medium">
        <color theme="3" tint="0.39991454817346722"/>
      </right>
      <top style="thin">
        <color theme="3" tint="0.39991454817346722"/>
      </top>
      <bottom style="medium">
        <color theme="3" tint="0.39991454817346722"/>
      </bottom>
      <diagonal/>
    </border>
    <border>
      <left style="medium">
        <color indexed="64"/>
      </left>
      <right/>
      <top style="medium">
        <color theme="3" tint="0.39991454817346722"/>
      </top>
      <bottom style="thin">
        <color theme="3" tint="0.39991454817346722"/>
      </bottom>
      <diagonal/>
    </border>
    <border>
      <left style="medium">
        <color indexed="64"/>
      </left>
      <right/>
      <top style="thin">
        <color theme="3" tint="0.39991454817346722"/>
      </top>
      <bottom style="medium">
        <color theme="3" tint="0.39991454817346722"/>
      </bottom>
      <diagonal/>
    </border>
    <border>
      <left style="thin">
        <color theme="3" tint="0.39994506668294322"/>
      </left>
      <right style="thin">
        <color theme="3" tint="0.39994506668294322"/>
      </right>
      <top style="thin">
        <color rgb="FF0066CC"/>
      </top>
      <bottom style="medium">
        <color indexed="64"/>
      </bottom>
      <diagonal/>
    </border>
    <border>
      <left style="medium">
        <color theme="3" tint="0.39994506668294322"/>
      </left>
      <right style="medium">
        <color theme="3" tint="0.39994506668294322"/>
      </right>
      <top style="medium">
        <color theme="3" tint="0.39994506668294322"/>
      </top>
      <bottom style="medium">
        <color indexed="64"/>
      </bottom>
      <diagonal/>
    </border>
    <border>
      <left/>
      <right style="medium">
        <color theme="3" tint="0.39994506668294322"/>
      </right>
      <top/>
      <bottom/>
      <diagonal/>
    </border>
    <border>
      <left style="medium">
        <color theme="3" tint="0.39994506668294322"/>
      </left>
      <right/>
      <top/>
      <bottom style="medium">
        <color indexed="64"/>
      </bottom>
      <diagonal/>
    </border>
    <border>
      <left/>
      <right style="medium">
        <color theme="3" tint="0.39994506668294322"/>
      </right>
      <top/>
      <bottom style="medium">
        <color indexed="64"/>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style="thin">
        <color theme="3" tint="0.39988402966399123"/>
      </right>
      <top style="thin">
        <color theme="3" tint="0.39988402966399123"/>
      </top>
      <bottom style="thin">
        <color theme="3" tint="0.39988402966399123"/>
      </bottom>
      <diagonal/>
    </border>
    <border>
      <left style="thin">
        <color theme="3" tint="0.39985351115451523"/>
      </left>
      <right style="thin">
        <color theme="3" tint="0.39985351115451523"/>
      </right>
      <top style="thin">
        <color theme="3" tint="0.39985351115451523"/>
      </top>
      <bottom style="thin">
        <color theme="3" tint="0.39985351115451523"/>
      </bottom>
      <diagonal/>
    </border>
    <border>
      <left/>
      <right/>
      <top style="thin">
        <color theme="3" tint="0.39991454817346722"/>
      </top>
      <bottom style="thin">
        <color theme="3" tint="0.39988402966399123"/>
      </bottom>
      <diagonal/>
    </border>
    <border>
      <left/>
      <right/>
      <top style="thin">
        <color theme="3" tint="0.39988402966399123"/>
      </top>
      <bottom style="thin">
        <color theme="3" tint="0.39988402966399123"/>
      </bottom>
      <diagonal/>
    </border>
    <border>
      <left style="thin">
        <color theme="3" tint="0.39994506668294322"/>
      </left>
      <right style="thin">
        <color theme="3" tint="0.39994506668294322"/>
      </right>
      <top style="thin">
        <color theme="3" tint="0.39991454817346722"/>
      </top>
      <bottom/>
      <diagonal/>
    </border>
    <border>
      <left style="thin">
        <color theme="3" tint="0.39985351115451523"/>
      </left>
      <right style="thin">
        <color theme="3" tint="0.39985351115451523"/>
      </right>
      <top style="thin">
        <color theme="3" tint="0.39985351115451523"/>
      </top>
      <bottom style="thin">
        <color theme="3" tint="0.39994506668294322"/>
      </bottom>
      <diagonal/>
    </border>
    <border>
      <left style="thin">
        <color theme="3" tint="0.39985351115451523"/>
      </left>
      <right style="thin">
        <color theme="3" tint="0.39985351115451523"/>
      </right>
      <top style="thin">
        <color theme="3" tint="0.39994506668294322"/>
      </top>
      <bottom style="thin">
        <color theme="3" tint="0.39985351115451523"/>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theme="3" tint="0.39994506668294322"/>
      </right>
      <top style="medium">
        <color theme="3" tint="0.39994506668294322"/>
      </top>
      <bottom style="medium">
        <color theme="3" tint="0.39994506668294322"/>
      </bottom>
      <diagonal/>
    </border>
    <border>
      <left style="medium">
        <color theme="3" tint="0.39994506668294322"/>
      </left>
      <right/>
      <top style="medium">
        <color theme="3" tint="0.39994506668294322"/>
      </top>
      <bottom style="medium">
        <color indexed="64"/>
      </bottom>
      <diagonal/>
    </border>
    <border>
      <left/>
      <right/>
      <top style="medium">
        <color theme="3" tint="0.39994506668294322"/>
      </top>
      <bottom style="medium">
        <color indexed="64"/>
      </bottom>
      <diagonal/>
    </border>
    <border>
      <left/>
      <right style="medium">
        <color theme="3" tint="0.39994506668294322"/>
      </right>
      <top style="medium">
        <color theme="3" tint="0.39994506668294322"/>
      </top>
      <bottom style="medium">
        <color indexed="64"/>
      </bottom>
      <diagonal/>
    </border>
    <border>
      <left style="thin">
        <color theme="3" tint="0.39991454817346722"/>
      </left>
      <right style="thin">
        <color theme="3" tint="0.39991454817346722"/>
      </right>
      <top style="medium">
        <color theme="3" tint="0.39994506668294322"/>
      </top>
      <bottom style="thin">
        <color theme="3" tint="0.39991454817346722"/>
      </bottom>
      <diagonal/>
    </border>
    <border>
      <left style="thin">
        <color theme="3" tint="0.39991454817346722"/>
      </left>
      <right style="medium">
        <color theme="3" tint="0.39994506668294322"/>
      </right>
      <top style="medium">
        <color theme="3" tint="0.39994506668294322"/>
      </top>
      <bottom style="thin">
        <color theme="3" tint="0.39991454817346722"/>
      </bottom>
      <diagonal/>
    </border>
    <border>
      <left style="medium">
        <color theme="3" tint="0.39994506668294322"/>
      </left>
      <right style="thin">
        <color theme="3" tint="0.39991454817346722"/>
      </right>
      <top style="thin">
        <color theme="3" tint="0.39991454817346722"/>
      </top>
      <bottom style="medium">
        <color theme="3" tint="0.39994506668294322"/>
      </bottom>
      <diagonal/>
    </border>
    <border>
      <left style="thin">
        <color theme="3" tint="0.39991454817346722"/>
      </left>
      <right style="thin">
        <color theme="3" tint="0.39991454817346722"/>
      </right>
      <top style="thin">
        <color theme="3" tint="0.39991454817346722"/>
      </top>
      <bottom style="medium">
        <color theme="3" tint="0.39994506668294322"/>
      </bottom>
      <diagonal/>
    </border>
    <border>
      <left style="thin">
        <color theme="3" tint="0.39991454817346722"/>
      </left>
      <right style="medium">
        <color theme="3" tint="0.39994506668294322"/>
      </right>
      <top style="thin">
        <color theme="3" tint="0.39991454817346722"/>
      </top>
      <bottom style="medium">
        <color theme="3" tint="0.39994506668294322"/>
      </bottom>
      <diagonal/>
    </border>
    <border>
      <left style="thin">
        <color theme="3" tint="0.39994506668294322"/>
      </left>
      <right style="thin">
        <color theme="3" tint="0.39994506668294322"/>
      </right>
      <top style="medium">
        <color theme="3" tint="0.39994506668294322"/>
      </top>
      <bottom style="medium">
        <color theme="3" tint="0.39994506668294322"/>
      </bottom>
      <diagonal/>
    </border>
    <border>
      <left/>
      <right style="thin">
        <color theme="3" tint="0.39988402966399123"/>
      </right>
      <top style="thin">
        <color theme="3" tint="0.39988402966399123"/>
      </top>
      <bottom style="thin">
        <color theme="3" tint="0.39988402966399123"/>
      </bottom>
      <diagonal/>
    </border>
    <border>
      <left style="medium">
        <color theme="3" tint="0.39994506668294322"/>
      </left>
      <right style="thin">
        <color theme="3" tint="0.39991454817346722"/>
      </right>
      <top style="medium">
        <color theme="3" tint="0.39994506668294322"/>
      </top>
      <bottom style="medium">
        <color theme="3" tint="0.39994506668294322"/>
      </bottom>
      <diagonal/>
    </border>
    <border>
      <left style="thin">
        <color theme="3" tint="0.39991454817346722"/>
      </left>
      <right style="thin">
        <color theme="3" tint="0.39991454817346722"/>
      </right>
      <top style="medium">
        <color theme="3" tint="0.39994506668294322"/>
      </top>
      <bottom style="medium">
        <color theme="3" tint="0.39994506668294322"/>
      </bottom>
      <diagonal/>
    </border>
    <border>
      <left style="thin">
        <color theme="3" tint="0.39991454817346722"/>
      </left>
      <right style="medium">
        <color theme="3" tint="0.39994506668294322"/>
      </right>
      <top style="medium">
        <color theme="3" tint="0.39994506668294322"/>
      </top>
      <bottom style="medium">
        <color theme="3" tint="0.39994506668294322"/>
      </bottom>
      <diagonal/>
    </border>
    <border>
      <left/>
      <right/>
      <top style="thin">
        <color rgb="FF0066CC"/>
      </top>
      <bottom style="medium">
        <color indexed="64"/>
      </bottom>
      <diagonal/>
    </border>
    <border>
      <left/>
      <right/>
      <top style="thin">
        <color theme="3" tint="0.39991454817346722"/>
      </top>
      <bottom style="thin">
        <color theme="3" tint="0.39994506668294322"/>
      </bottom>
      <diagonal/>
    </border>
    <border>
      <left style="thin">
        <color theme="3" tint="0.39994506668294322"/>
      </left>
      <right style="thin">
        <color theme="3" tint="0.39988402966399123"/>
      </right>
      <top/>
      <bottom style="thin">
        <color theme="3" tint="0.39988402966399123"/>
      </bottom>
      <diagonal/>
    </border>
    <border>
      <left style="medium">
        <color theme="3" tint="0.39994506668294322"/>
      </left>
      <right style="thin">
        <color theme="3" tint="0.39988402966399123"/>
      </right>
      <top style="thin">
        <color theme="3" tint="0.39988402966399123"/>
      </top>
      <bottom style="thin">
        <color theme="3" tint="0.39988402966399123"/>
      </bottom>
      <diagonal/>
    </border>
    <border>
      <left style="medium">
        <color theme="3" tint="0.39994506668294322"/>
      </left>
      <right style="thin">
        <color theme="3" tint="0.39988402966399123"/>
      </right>
      <top style="thin">
        <color theme="3" tint="0.39988402966399123"/>
      </top>
      <bottom style="thin">
        <color theme="3" tint="0.39991454817346722"/>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3" tint="0.39994506668294322"/>
      </left>
      <right/>
      <top style="thin">
        <color theme="3" tint="0.39991454817346722"/>
      </top>
      <bottom style="medium">
        <color indexed="64"/>
      </bottom>
      <diagonal/>
    </border>
    <border>
      <left/>
      <right style="medium">
        <color theme="3" tint="0.39994506668294322"/>
      </right>
      <top style="thin">
        <color theme="3" tint="0.39991454817346722"/>
      </top>
      <bottom style="medium">
        <color indexed="64"/>
      </bottom>
      <diagonal/>
    </border>
    <border>
      <left style="medium">
        <color theme="3" tint="0.39994506668294322"/>
      </left>
      <right style="medium">
        <color theme="3" tint="0.39994506668294322"/>
      </right>
      <top style="thin">
        <color theme="3" tint="0.39991454817346722"/>
      </top>
      <bottom style="medium">
        <color indexed="64"/>
      </bottom>
      <diagonal/>
    </border>
    <border>
      <left style="medium">
        <color theme="3" tint="0.39994506668294322"/>
      </left>
      <right style="medium">
        <color theme="3" tint="0.39991454817346722"/>
      </right>
      <top style="medium">
        <color theme="3" tint="0.39994506668294322"/>
      </top>
      <bottom style="medium">
        <color auto="1"/>
      </bottom>
      <diagonal/>
    </border>
    <border>
      <left style="medium">
        <color theme="3" tint="0.39994506668294322"/>
      </left>
      <right style="thin">
        <color theme="3" tint="0.39991454817346722"/>
      </right>
      <top style="medium">
        <color theme="3" tint="0.39994506668294322"/>
      </top>
      <bottom style="thin">
        <color theme="3" tint="0.39991454817346722"/>
      </bottom>
      <diagonal/>
    </border>
    <border>
      <left style="medium">
        <color theme="3" tint="0.39994506668294322"/>
      </left>
      <right style="medium">
        <color theme="3" tint="0.39991454817346722"/>
      </right>
      <top style="medium">
        <color theme="3" tint="0.39994506668294322"/>
      </top>
      <bottom style="medium">
        <color theme="3" tint="0.39991454817346722"/>
      </bottom>
      <diagonal/>
    </border>
    <border>
      <left style="medium">
        <color theme="3" tint="0.39991454817346722"/>
      </left>
      <right style="medium">
        <color theme="3" tint="0.39991454817346722"/>
      </right>
      <top style="medium">
        <color theme="3" tint="0.39988402966399123"/>
      </top>
      <bottom style="medium">
        <color theme="3" tint="0.39991454817346722"/>
      </bottom>
      <diagonal/>
    </border>
    <border>
      <left/>
      <right style="thin">
        <color theme="3" tint="0.39994506668294322"/>
      </right>
      <top style="thin">
        <color theme="3" tint="0.39994506668294322"/>
      </top>
      <bottom style="thin">
        <color rgb="FF0066CC"/>
      </bottom>
      <diagonal/>
    </border>
    <border>
      <left style="medium">
        <color theme="3" tint="0.39994506668294322"/>
      </left>
      <right style="medium">
        <color theme="3" tint="0.39991454817346722"/>
      </right>
      <top style="medium">
        <color theme="3" tint="0.39994506668294322"/>
      </top>
      <bottom style="thin">
        <color theme="3" tint="0.39994506668294322"/>
      </bottom>
      <diagonal/>
    </border>
    <border>
      <left style="medium">
        <color theme="3" tint="0.39994506668294322"/>
      </left>
      <right style="medium">
        <color theme="3" tint="0.39991454817346722"/>
      </right>
      <top style="thin">
        <color theme="3" tint="0.39994506668294322"/>
      </top>
      <bottom style="medium">
        <color theme="3" tint="0.39994506668294322"/>
      </bottom>
      <diagonal/>
    </border>
    <border>
      <left style="medium">
        <color theme="3" tint="0.39994506668294322"/>
      </left>
      <right style="medium">
        <color theme="3" tint="0.39994506668294322"/>
      </right>
      <top style="medium">
        <color theme="3" tint="0.39991454817346722"/>
      </top>
      <bottom style="thin">
        <color theme="3" tint="0.39991454817346722"/>
      </bottom>
      <diagonal/>
    </border>
    <border>
      <left style="medium">
        <color theme="3" tint="0.39994506668294322"/>
      </left>
      <right style="medium">
        <color theme="3" tint="0.39994506668294322"/>
      </right>
      <top/>
      <bottom style="thin">
        <color theme="3" tint="0.39994506668294322"/>
      </bottom>
      <diagonal/>
    </border>
    <border>
      <left style="medium">
        <color theme="3" tint="0.39994506668294322"/>
      </left>
      <right/>
      <top style="medium">
        <color theme="3" tint="0.39991454817346722"/>
      </top>
      <bottom style="thin">
        <color theme="3" tint="0.39991454817346722"/>
      </bottom>
      <diagonal/>
    </border>
    <border>
      <left/>
      <right style="medium">
        <color theme="3" tint="0.39994506668294322"/>
      </right>
      <top style="medium">
        <color theme="3" tint="0.39991454817346722"/>
      </top>
      <bottom style="thin">
        <color theme="3" tint="0.39991454817346722"/>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5">
    <xf numFmtId="0" fontId="0" fillId="0" borderId="0"/>
    <xf numFmtId="9" fontId="3" fillId="0" borderId="0" applyFont="0" applyFill="0" applyBorder="0" applyAlignment="0" applyProtection="0"/>
    <xf numFmtId="44" fontId="4" fillId="0" borderId="0" applyFont="0" applyFill="0" applyBorder="0" applyAlignment="0" applyProtection="0"/>
    <xf numFmtId="0" fontId="3" fillId="0" borderId="0"/>
    <xf numFmtId="0" fontId="1" fillId="0" borderId="0"/>
  </cellStyleXfs>
  <cellXfs count="449">
    <xf numFmtId="0" fontId="0" fillId="0" borderId="0" xfId="0" applyFill="1" applyBorder="1" applyAlignment="1">
      <alignment horizontal="left" vertical="top"/>
    </xf>
    <xf numFmtId="0" fontId="5" fillId="0" borderId="0"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9"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xf>
    <xf numFmtId="0" fontId="11" fillId="2" borderId="5" xfId="0" applyFont="1" applyFill="1" applyBorder="1" applyAlignment="1" applyProtection="1">
      <alignment vertical="center"/>
    </xf>
    <xf numFmtId="0" fontId="6" fillId="2" borderId="1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5" fillId="0" borderId="0" xfId="0" applyFont="1" applyFill="1" applyBorder="1" applyAlignment="1" applyProtection="1">
      <alignment horizontal="right" vertical="center"/>
    </xf>
    <xf numFmtId="164" fontId="5" fillId="0" borderId="8" xfId="0" applyNumberFormat="1" applyFont="1" applyFill="1" applyBorder="1" applyAlignment="1" applyProtection="1">
      <alignment horizontal="center" vertical="center" wrapText="1"/>
    </xf>
    <xf numFmtId="0" fontId="6" fillId="2" borderId="11" xfId="0" applyFont="1" applyFill="1" applyBorder="1" applyAlignment="1" applyProtection="1">
      <alignment horizontal="left" vertical="center" wrapText="1"/>
    </xf>
    <xf numFmtId="0" fontId="9" fillId="9" borderId="0" xfId="0" applyFont="1" applyFill="1" applyBorder="1" applyAlignment="1" applyProtection="1">
      <alignment horizontal="left" vertical="center" wrapText="1"/>
    </xf>
    <xf numFmtId="0" fontId="5" fillId="0" borderId="0" xfId="0" applyFont="1" applyFill="1" applyBorder="1" applyAlignment="1" applyProtection="1">
      <alignment horizontal="right" vertical="center" wrapText="1"/>
    </xf>
    <xf numFmtId="0" fontId="11" fillId="2" borderId="10" xfId="0" applyFont="1" applyFill="1" applyBorder="1" applyAlignment="1" applyProtection="1">
      <alignment horizontal="left" vertical="center" wrapText="1"/>
    </xf>
    <xf numFmtId="0" fontId="5" fillId="0" borderId="8" xfId="0" applyFont="1" applyFill="1" applyBorder="1" applyAlignment="1" applyProtection="1">
      <alignment horizontal="right" vertical="center" wrapText="1"/>
    </xf>
    <xf numFmtId="0" fontId="11" fillId="2" borderId="11" xfId="0" applyFont="1" applyFill="1" applyBorder="1" applyAlignment="1" applyProtection="1">
      <alignment horizontal="left" vertical="center" wrapText="1"/>
    </xf>
    <xf numFmtId="0" fontId="11" fillId="2" borderId="10" xfId="0" applyFont="1" applyFill="1" applyBorder="1" applyAlignment="1" applyProtection="1">
      <alignment vertical="center" wrapText="1"/>
    </xf>
    <xf numFmtId="172" fontId="9" fillId="0" borderId="6" xfId="0" applyNumberFormat="1" applyFont="1" applyFill="1" applyBorder="1" applyAlignment="1" applyProtection="1">
      <alignment vertical="center" wrapText="1"/>
    </xf>
    <xf numFmtId="172" fontId="9" fillId="0" borderId="7" xfId="0" applyNumberFormat="1" applyFont="1" applyFill="1" applyBorder="1" applyAlignment="1" applyProtection="1">
      <alignment vertical="center" wrapText="1"/>
    </xf>
    <xf numFmtId="0" fontId="11" fillId="9" borderId="6" xfId="0" applyFont="1" applyFill="1" applyBorder="1" applyAlignment="1" applyProtection="1">
      <alignment horizontal="left" vertical="center" wrapText="1"/>
    </xf>
    <xf numFmtId="0" fontId="11" fillId="9" borderId="0" xfId="0" applyFont="1" applyFill="1" applyBorder="1" applyAlignment="1" applyProtection="1">
      <alignment horizontal="left" vertical="center" wrapText="1"/>
    </xf>
    <xf numFmtId="0" fontId="10" fillId="9" borderId="0"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4" xfId="0"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0" fillId="0" borderId="0" xfId="0" applyFont="1" applyFill="1" applyBorder="1" applyAlignment="1" applyProtection="1">
      <alignment horizontal="left" vertical="center"/>
    </xf>
    <xf numFmtId="0" fontId="8" fillId="0" borderId="0" xfId="0" applyFont="1" applyFill="1" applyBorder="1" applyAlignment="1" applyProtection="1">
      <alignment horizontal="right" vertical="center"/>
    </xf>
    <xf numFmtId="0" fontId="11" fillId="2" borderId="5" xfId="0" applyFont="1" applyFill="1" applyBorder="1" applyAlignment="1" applyProtection="1">
      <alignment vertical="center" wrapText="1"/>
    </xf>
    <xf numFmtId="167" fontId="9" fillId="7" borderId="38" xfId="0" applyNumberFormat="1" applyFont="1" applyFill="1" applyBorder="1" applyAlignment="1" applyProtection="1">
      <alignment horizontal="right" vertical="center" wrapText="1"/>
      <protection locked="0"/>
    </xf>
    <xf numFmtId="167" fontId="9" fillId="7" borderId="39" xfId="0" applyNumberFormat="1" applyFont="1" applyFill="1" applyBorder="1" applyAlignment="1" applyProtection="1">
      <alignment horizontal="right" vertical="center" wrapText="1"/>
      <protection locked="0"/>
    </xf>
    <xf numFmtId="167" fontId="9" fillId="0" borderId="51" xfId="0" applyNumberFormat="1" applyFont="1" applyFill="1" applyBorder="1" applyAlignment="1" applyProtection="1">
      <alignment horizontal="right" vertical="center" wrapText="1"/>
    </xf>
    <xf numFmtId="167" fontId="11" fillId="3" borderId="33" xfId="0" applyNumberFormat="1" applyFont="1" applyFill="1" applyBorder="1" applyAlignment="1" applyProtection="1">
      <alignment horizontal="right" vertical="center" wrapText="1"/>
    </xf>
    <xf numFmtId="167" fontId="9" fillId="7" borderId="49" xfId="0" applyNumberFormat="1" applyFont="1" applyFill="1" applyBorder="1" applyAlignment="1" applyProtection="1">
      <alignment horizontal="right" vertical="center" wrapText="1"/>
      <protection locked="0"/>
    </xf>
    <xf numFmtId="167" fontId="9" fillId="7" borderId="50" xfId="0" applyNumberFormat="1" applyFont="1" applyFill="1" applyBorder="1" applyAlignment="1" applyProtection="1">
      <alignment horizontal="right" vertical="center" wrapText="1"/>
      <protection locked="0"/>
    </xf>
    <xf numFmtId="167" fontId="9" fillId="7" borderId="31" xfId="0" applyNumberFormat="1" applyFont="1" applyFill="1" applyBorder="1" applyAlignment="1" applyProtection="1">
      <alignment horizontal="right" vertical="center" wrapText="1"/>
      <protection locked="0"/>
    </xf>
    <xf numFmtId="167" fontId="9" fillId="0" borderId="57" xfId="0" applyNumberFormat="1" applyFont="1" applyFill="1" applyBorder="1" applyAlignment="1" applyProtection="1">
      <alignment horizontal="right" vertical="center" wrapText="1"/>
    </xf>
    <xf numFmtId="167" fontId="9" fillId="0" borderId="56" xfId="0" applyNumberFormat="1" applyFont="1" applyFill="1" applyBorder="1" applyAlignment="1" applyProtection="1">
      <alignment horizontal="right" vertical="center" wrapText="1"/>
    </xf>
    <xf numFmtId="0" fontId="11" fillId="0" borderId="35" xfId="0" applyFont="1" applyFill="1" applyBorder="1" applyAlignment="1" applyProtection="1">
      <alignment horizontal="right" vertical="center" wrapText="1"/>
    </xf>
    <xf numFmtId="0" fontId="5" fillId="2" borderId="18" xfId="0" applyFont="1" applyFill="1" applyBorder="1" applyAlignment="1" applyProtection="1">
      <alignment vertical="center"/>
    </xf>
    <xf numFmtId="0" fontId="5" fillId="9" borderId="0" xfId="0" applyFont="1" applyFill="1" applyBorder="1" applyAlignment="1" applyProtection="1">
      <alignment horizontal="left" vertical="center" wrapText="1"/>
    </xf>
    <xf numFmtId="0" fontId="5" fillId="0" borderId="8" xfId="0" applyFont="1" applyFill="1" applyBorder="1" applyAlignment="1" applyProtection="1">
      <alignment vertical="center" wrapText="1"/>
    </xf>
    <xf numFmtId="0" fontId="5" fillId="0" borderId="0" xfId="0" applyFont="1" applyFill="1" applyBorder="1" applyAlignment="1" applyProtection="1">
      <alignment vertical="center"/>
    </xf>
    <xf numFmtId="0" fontId="5" fillId="5" borderId="10" xfId="0" applyFont="1" applyFill="1" applyBorder="1" applyAlignment="1" applyProtection="1">
      <alignment horizontal="left" vertical="center" wrapText="1"/>
    </xf>
    <xf numFmtId="166" fontId="5" fillId="0" borderId="0" xfId="1" applyNumberFormat="1" applyFont="1" applyFill="1" applyBorder="1" applyAlignment="1" applyProtection="1">
      <alignment vertical="center" wrapText="1"/>
    </xf>
    <xf numFmtId="9" fontId="5" fillId="5" borderId="11" xfId="1" applyFont="1" applyFill="1" applyBorder="1" applyAlignment="1" applyProtection="1">
      <alignment horizontal="right" vertical="center" wrapText="1"/>
    </xf>
    <xf numFmtId="0" fontId="10"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left" vertical="center"/>
    </xf>
    <xf numFmtId="9" fontId="5" fillId="5" borderId="10" xfId="1" applyFont="1" applyFill="1" applyBorder="1" applyAlignment="1" applyProtection="1">
      <alignment horizontal="right" vertical="center" wrapText="1"/>
    </xf>
    <xf numFmtId="0" fontId="8" fillId="0" borderId="8" xfId="0" quotePrefix="1" applyFont="1" applyFill="1" applyBorder="1" applyAlignment="1" applyProtection="1">
      <alignment horizontal="right" vertical="center" wrapText="1"/>
    </xf>
    <xf numFmtId="169" fontId="5" fillId="0" borderId="0" xfId="0" applyNumberFormat="1" applyFont="1" applyFill="1" applyBorder="1" applyAlignment="1" applyProtection="1">
      <alignment horizontal="left" vertical="center"/>
    </xf>
    <xf numFmtId="0" fontId="8" fillId="0" borderId="34"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171" fontId="5" fillId="0" borderId="12" xfId="0" applyNumberFormat="1" applyFont="1" applyFill="1" applyBorder="1" applyAlignment="1" applyProtection="1">
      <alignment horizontal="right" vertical="center" wrapText="1"/>
    </xf>
    <xf numFmtId="0" fontId="10" fillId="0" borderId="0" xfId="0" applyFont="1" applyFill="1" applyBorder="1" applyAlignment="1" applyProtection="1">
      <alignment vertical="center" wrapText="1"/>
    </xf>
    <xf numFmtId="171" fontId="9" fillId="0" borderId="51" xfId="1" applyNumberFormat="1" applyFont="1" applyFill="1" applyBorder="1" applyAlignment="1" applyProtection="1">
      <alignment horizontal="center" vertical="center" wrapText="1"/>
    </xf>
    <xf numFmtId="166" fontId="9" fillId="0" borderId="62" xfId="1" applyNumberFormat="1" applyFont="1" applyFill="1" applyBorder="1" applyAlignment="1" applyProtection="1">
      <alignment horizontal="center" vertical="center" wrapText="1"/>
    </xf>
    <xf numFmtId="167" fontId="9" fillId="0" borderId="62" xfId="0" applyNumberFormat="1" applyFont="1" applyFill="1" applyBorder="1" applyAlignment="1" applyProtection="1">
      <alignment horizontal="right" vertical="center" wrapText="1"/>
    </xf>
    <xf numFmtId="170" fontId="9" fillId="4" borderId="65" xfId="0" applyNumberFormat="1" applyFont="1" applyFill="1" applyBorder="1" applyAlignment="1" applyProtection="1">
      <alignment horizontal="center" vertical="center" wrapText="1"/>
      <protection locked="0"/>
    </xf>
    <xf numFmtId="170" fontId="9" fillId="4" borderId="68" xfId="0" applyNumberFormat="1" applyFont="1" applyFill="1" applyBorder="1" applyAlignment="1" applyProtection="1">
      <alignment horizontal="center" vertical="center" wrapText="1"/>
      <protection locked="0"/>
    </xf>
    <xf numFmtId="167" fontId="9" fillId="0" borderId="71" xfId="0" applyNumberFormat="1" applyFont="1" applyFill="1" applyBorder="1" applyAlignment="1" applyProtection="1">
      <alignment horizontal="right" vertical="center" wrapText="1"/>
    </xf>
    <xf numFmtId="167" fontId="9" fillId="0" borderId="80" xfId="0" applyNumberFormat="1" applyFont="1" applyFill="1" applyBorder="1" applyAlignment="1" applyProtection="1">
      <alignment horizontal="right" vertical="center" wrapText="1"/>
    </xf>
    <xf numFmtId="1" fontId="5" fillId="4" borderId="72" xfId="0" applyNumberFormat="1" applyFont="1" applyFill="1" applyBorder="1" applyAlignment="1" applyProtection="1">
      <alignment horizontal="center" vertical="center" wrapText="1"/>
      <protection locked="0"/>
    </xf>
    <xf numFmtId="1" fontId="5" fillId="4" borderId="74" xfId="0" applyNumberFormat="1" applyFont="1" applyFill="1" applyBorder="1" applyAlignment="1" applyProtection="1">
      <alignment horizontal="center" vertical="center" wrapText="1"/>
      <protection locked="0"/>
    </xf>
    <xf numFmtId="167" fontId="9" fillId="4" borderId="76" xfId="0" applyNumberFormat="1" applyFont="1" applyFill="1" applyBorder="1" applyAlignment="1" applyProtection="1">
      <alignment horizontal="right" vertical="center" wrapText="1"/>
      <protection locked="0"/>
    </xf>
    <xf numFmtId="1" fontId="5" fillId="4" borderId="77" xfId="0" applyNumberFormat="1" applyFont="1" applyFill="1" applyBorder="1" applyAlignment="1" applyProtection="1">
      <alignment horizontal="center" vertical="center" wrapText="1"/>
      <protection locked="0"/>
    </xf>
    <xf numFmtId="167" fontId="9" fillId="4" borderId="79" xfId="0" applyNumberFormat="1" applyFont="1" applyFill="1" applyBorder="1" applyAlignment="1" applyProtection="1">
      <alignment horizontal="right" vertical="center" wrapText="1"/>
      <protection locked="0"/>
    </xf>
    <xf numFmtId="167" fontId="11" fillId="3" borderId="12" xfId="0" applyNumberFormat="1" applyFont="1" applyFill="1" applyBorder="1" applyAlignment="1" applyProtection="1">
      <alignment horizontal="right" vertical="center" wrapText="1"/>
    </xf>
    <xf numFmtId="0" fontId="11" fillId="9" borderId="0" xfId="0" applyFont="1" applyFill="1" applyBorder="1" applyAlignment="1" applyProtection="1">
      <alignment horizontal="right" vertical="center" wrapText="1"/>
    </xf>
    <xf numFmtId="0" fontId="11" fillId="9" borderId="0" xfId="0" applyFont="1" applyFill="1" applyBorder="1" applyAlignment="1" applyProtection="1">
      <alignment horizontal="center" vertical="center" wrapText="1"/>
    </xf>
    <xf numFmtId="167" fontId="9" fillId="0" borderId="86" xfId="0" applyNumberFormat="1" applyFont="1" applyFill="1" applyBorder="1" applyAlignment="1" applyProtection="1">
      <alignment horizontal="right" vertical="center" wrapText="1"/>
    </xf>
    <xf numFmtId="167" fontId="9" fillId="0" borderId="87" xfId="0" applyNumberFormat="1" applyFont="1" applyFill="1" applyBorder="1" applyAlignment="1" applyProtection="1">
      <alignment horizontal="right" vertical="center" wrapText="1"/>
    </xf>
    <xf numFmtId="0" fontId="9" fillId="0" borderId="0" xfId="0" applyFont="1" applyFill="1" applyBorder="1" applyAlignment="1" applyProtection="1">
      <alignment horizontal="right" vertical="center"/>
    </xf>
    <xf numFmtId="167" fontId="9" fillId="7" borderId="84" xfId="0" applyNumberFormat="1" applyFont="1" applyFill="1" applyBorder="1" applyAlignment="1" applyProtection="1">
      <alignment horizontal="right" vertical="center" wrapText="1"/>
      <protection locked="0"/>
    </xf>
    <xf numFmtId="167" fontId="9" fillId="7" borderId="85" xfId="0" applyNumberFormat="1" applyFont="1" applyFill="1" applyBorder="1" applyAlignment="1" applyProtection="1">
      <alignment horizontal="right" vertical="center" wrapText="1"/>
      <protection locked="0"/>
    </xf>
    <xf numFmtId="167" fontId="9" fillId="0" borderId="94" xfId="0" applyNumberFormat="1" applyFont="1" applyFill="1" applyBorder="1" applyAlignment="1" applyProtection="1">
      <alignment horizontal="right" vertical="center" wrapText="1"/>
    </xf>
    <xf numFmtId="0" fontId="5" fillId="0" borderId="96" xfId="0" applyFont="1" applyFill="1" applyBorder="1" applyAlignment="1" applyProtection="1">
      <alignment horizontal="center" vertical="center" wrapText="1"/>
    </xf>
    <xf numFmtId="168" fontId="11" fillId="3" borderId="103" xfId="0" applyNumberFormat="1" applyFont="1" applyFill="1" applyBorder="1" applyAlignment="1" applyProtection="1">
      <alignment horizontal="right" vertical="center" wrapText="1"/>
    </xf>
    <xf numFmtId="166" fontId="8" fillId="0" borderId="8" xfId="1" quotePrefix="1" applyNumberFormat="1" applyFont="1" applyFill="1" applyBorder="1" applyAlignment="1" applyProtection="1">
      <alignment horizontal="right" vertical="center" wrapText="1"/>
    </xf>
    <xf numFmtId="0" fontId="5" fillId="5" borderId="11" xfId="0" applyFont="1" applyFill="1" applyBorder="1" applyAlignment="1" applyProtection="1">
      <alignment horizontal="left" vertical="center" wrapText="1"/>
    </xf>
    <xf numFmtId="0" fontId="11" fillId="5" borderId="5" xfId="0" applyFont="1" applyFill="1" applyBorder="1" applyAlignment="1" applyProtection="1">
      <alignment vertical="center" wrapText="1"/>
    </xf>
    <xf numFmtId="0" fontId="5" fillId="7" borderId="38" xfId="0" applyFont="1" applyFill="1" applyBorder="1" applyAlignment="1" applyProtection="1">
      <alignment horizontal="center" vertical="center" wrapText="1"/>
      <protection locked="0"/>
    </xf>
    <xf numFmtId="0" fontId="5" fillId="7" borderId="39" xfId="0" applyFont="1" applyFill="1" applyBorder="1" applyAlignment="1" applyProtection="1">
      <alignment horizontal="center" vertical="center" wrapText="1"/>
      <protection locked="0"/>
    </xf>
    <xf numFmtId="167" fontId="9" fillId="7" borderId="104" xfId="0" applyNumberFormat="1" applyFont="1" applyFill="1" applyBorder="1" applyAlignment="1" applyProtection="1">
      <alignment horizontal="right" vertical="center" wrapText="1"/>
      <protection locked="0"/>
    </xf>
    <xf numFmtId="167" fontId="9" fillId="4" borderId="104" xfId="0" applyNumberFormat="1" applyFont="1" applyFill="1" applyBorder="1" applyAlignment="1" applyProtection="1">
      <alignment horizontal="right" vertical="center" wrapText="1"/>
      <protection locked="0"/>
    </xf>
    <xf numFmtId="164" fontId="8" fillId="0" borderId="108" xfId="0" applyNumberFormat="1" applyFont="1" applyFill="1" applyBorder="1" applyAlignment="1" applyProtection="1">
      <alignment horizontal="center" vertical="center" wrapText="1"/>
    </xf>
    <xf numFmtId="173" fontId="8" fillId="0" borderId="108" xfId="0" applyNumberFormat="1" applyFont="1" applyFill="1" applyBorder="1" applyAlignment="1" applyProtection="1">
      <alignment horizontal="center" vertical="center" wrapText="1"/>
    </xf>
    <xf numFmtId="173" fontId="8" fillId="0" borderId="109" xfId="0" applyNumberFormat="1" applyFont="1" applyFill="1" applyBorder="1" applyAlignment="1" applyProtection="1">
      <alignment horizontal="center" vertical="center" wrapText="1"/>
    </xf>
    <xf numFmtId="173" fontId="5" fillId="0" borderId="111" xfId="0" applyNumberFormat="1" applyFont="1" applyFill="1" applyBorder="1" applyAlignment="1" applyProtection="1">
      <alignment horizontal="center" vertical="center" wrapText="1"/>
    </xf>
    <xf numFmtId="173" fontId="5" fillId="0" borderId="112" xfId="0" applyNumberFormat="1" applyFont="1" applyFill="1" applyBorder="1" applyAlignment="1" applyProtection="1">
      <alignment horizontal="center" vertical="center" wrapText="1"/>
    </xf>
    <xf numFmtId="164" fontId="5" fillId="0" borderId="114" xfId="0" applyNumberFormat="1" applyFont="1" applyFill="1" applyBorder="1" applyAlignment="1" applyProtection="1">
      <alignment horizontal="center" vertical="center" wrapText="1"/>
    </xf>
    <xf numFmtId="164" fontId="5" fillId="0" borderId="115" xfId="0" applyNumberFormat="1" applyFont="1" applyFill="1" applyBorder="1" applyAlignment="1" applyProtection="1">
      <alignment horizontal="center" vertical="center" wrapText="1"/>
    </xf>
    <xf numFmtId="164" fontId="5" fillId="0" borderId="110" xfId="0" applyNumberFormat="1" applyFont="1" applyFill="1" applyBorder="1" applyAlignment="1" applyProtection="1">
      <alignment horizontal="center" vertical="center" wrapText="1"/>
    </xf>
    <xf numFmtId="0" fontId="17" fillId="0" borderId="5" xfId="3" applyFont="1" applyFill="1" applyBorder="1" applyAlignment="1" applyProtection="1">
      <alignment horizontal="left" vertical="top"/>
      <protection locked="0"/>
    </xf>
    <xf numFmtId="0" fontId="17" fillId="0" borderId="10" xfId="3" applyFont="1" applyFill="1" applyBorder="1" applyAlignment="1" applyProtection="1">
      <alignment horizontal="left" vertical="top"/>
      <protection locked="0"/>
    </xf>
    <xf numFmtId="0" fontId="18" fillId="0" borderId="10" xfId="3" applyFont="1" applyFill="1" applyBorder="1" applyAlignment="1" applyProtection="1">
      <alignment horizontal="left" vertical="top"/>
      <protection locked="0"/>
    </xf>
    <xf numFmtId="0" fontId="22" fillId="0" borderId="0" xfId="3" applyFont="1" applyFill="1" applyBorder="1" applyAlignment="1">
      <alignment horizontal="left" vertical="center"/>
    </xf>
    <xf numFmtId="0" fontId="21" fillId="0" borderId="0" xfId="3" applyFont="1" applyFill="1" applyBorder="1" applyAlignment="1">
      <alignment horizontal="left" vertical="center"/>
    </xf>
    <xf numFmtId="0" fontId="21" fillId="10" borderId="30" xfId="3" applyFont="1" applyFill="1" applyBorder="1" applyAlignment="1">
      <alignment horizontal="left" vertical="center" wrapText="1"/>
    </xf>
    <xf numFmtId="0" fontId="21" fillId="10" borderId="116" xfId="3" applyFont="1" applyFill="1" applyBorder="1" applyAlignment="1">
      <alignment horizontal="left" vertical="center" wrapText="1"/>
    </xf>
    <xf numFmtId="0" fontId="21" fillId="0" borderId="117" xfId="3" applyFont="1" applyFill="1" applyBorder="1" applyAlignment="1">
      <alignment horizontal="left" vertical="center" wrapText="1"/>
    </xf>
    <xf numFmtId="0" fontId="22" fillId="0" borderId="118" xfId="3" applyFont="1" applyFill="1" applyBorder="1" applyAlignment="1">
      <alignment horizontal="left" vertical="center" wrapText="1"/>
    </xf>
    <xf numFmtId="0" fontId="21" fillId="0" borderId="119" xfId="3" applyFont="1" applyFill="1" applyBorder="1" applyAlignment="1">
      <alignment horizontal="left" vertical="center" wrapText="1"/>
    </xf>
    <xf numFmtId="0" fontId="22" fillId="0" borderId="120" xfId="3" applyFont="1" applyFill="1" applyBorder="1" applyAlignment="1">
      <alignment horizontal="left" vertical="center" wrapText="1"/>
    </xf>
    <xf numFmtId="0" fontId="21" fillId="0" borderId="119" xfId="0" applyFont="1" applyFill="1" applyBorder="1" applyAlignment="1">
      <alignment horizontal="left" vertical="center" wrapText="1"/>
    </xf>
    <xf numFmtId="0" fontId="22" fillId="0" borderId="120" xfId="0" applyFont="1" applyFill="1" applyBorder="1" applyAlignment="1">
      <alignment horizontal="left" vertical="center" wrapText="1"/>
    </xf>
    <xf numFmtId="0" fontId="22" fillId="0" borderId="120" xfId="3" applyFont="1" applyFill="1" applyBorder="1" applyAlignment="1">
      <alignment horizontal="justify" vertical="center" wrapText="1"/>
    </xf>
    <xf numFmtId="0" fontId="21" fillId="0" borderId="121" xfId="3" applyFont="1" applyFill="1" applyBorder="1" applyAlignment="1">
      <alignment horizontal="left" vertical="center" wrapText="1"/>
    </xf>
    <xf numFmtId="0" fontId="22" fillId="0" borderId="122" xfId="3" applyFont="1" applyFill="1" applyBorder="1" applyAlignment="1">
      <alignment horizontal="left" vertical="center" wrapText="1"/>
    </xf>
    <xf numFmtId="0" fontId="14" fillId="0" borderId="0" xfId="0" applyFont="1" applyFill="1" applyBorder="1" applyAlignment="1" applyProtection="1">
      <alignment horizontal="left" vertical="center" wrapText="1"/>
    </xf>
    <xf numFmtId="0" fontId="14" fillId="0" borderId="6" xfId="0" applyFont="1" applyFill="1" applyBorder="1" applyAlignment="1" applyProtection="1">
      <alignment vertical="top" wrapText="1"/>
    </xf>
    <xf numFmtId="0" fontId="14" fillId="0" borderId="6" xfId="0" quotePrefix="1" applyFont="1" applyFill="1" applyBorder="1" applyAlignment="1" applyProtection="1">
      <alignment vertical="center" wrapText="1"/>
    </xf>
    <xf numFmtId="0" fontId="8" fillId="0" borderId="0" xfId="0" applyFont="1" applyFill="1" applyBorder="1" applyAlignment="1" applyProtection="1">
      <alignment horizontal="center" vertical="center"/>
    </xf>
    <xf numFmtId="167" fontId="9" fillId="7" borderId="123" xfId="0" applyNumberFormat="1" applyFont="1" applyFill="1" applyBorder="1" applyAlignment="1" applyProtection="1">
      <alignment horizontal="right" vertical="center"/>
      <protection locked="0"/>
    </xf>
    <xf numFmtId="0" fontId="5" fillId="0" borderId="8" xfId="0" applyFont="1" applyFill="1" applyBorder="1" applyAlignment="1" applyProtection="1">
      <alignment horizontal="right" vertical="center"/>
    </xf>
    <xf numFmtId="0" fontId="9" fillId="0" borderId="0" xfId="0" applyFont="1" applyFill="1" applyBorder="1" applyAlignment="1" applyProtection="1">
      <alignment horizontal="right" vertical="center" wrapText="1"/>
    </xf>
    <xf numFmtId="0" fontId="11"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xf>
    <xf numFmtId="173" fontId="5" fillId="7" borderId="127" xfId="0" applyNumberFormat="1" applyFont="1" applyFill="1" applyBorder="1" applyAlignment="1" applyProtection="1">
      <alignment horizontal="center" vertical="center" wrapText="1"/>
      <protection locked="0"/>
    </xf>
    <xf numFmtId="173" fontId="5" fillId="7" borderId="128" xfId="0" applyNumberFormat="1" applyFont="1" applyFill="1" applyBorder="1" applyAlignment="1" applyProtection="1">
      <alignment horizontal="center" vertical="center" wrapText="1"/>
      <protection locked="0"/>
    </xf>
    <xf numFmtId="0" fontId="5" fillId="7" borderId="129" xfId="0" applyFont="1" applyFill="1" applyBorder="1" applyAlignment="1" applyProtection="1">
      <alignment horizontal="center" vertical="center"/>
      <protection locked="0"/>
    </xf>
    <xf numFmtId="173" fontId="5" fillId="7" borderId="130" xfId="0" applyNumberFormat="1" applyFont="1" applyFill="1" applyBorder="1" applyAlignment="1" applyProtection="1">
      <alignment horizontal="center" vertical="center" wrapText="1"/>
      <protection locked="0"/>
    </xf>
    <xf numFmtId="173" fontId="5" fillId="7" borderId="131" xfId="0" applyNumberFormat="1" applyFont="1" applyFill="1" applyBorder="1" applyAlignment="1" applyProtection="1">
      <alignment horizontal="center" vertical="center" wrapText="1"/>
      <protection locked="0"/>
    </xf>
    <xf numFmtId="173" fontId="8" fillId="0" borderId="133" xfId="0" applyNumberFormat="1" applyFont="1" applyFill="1" applyBorder="1" applyAlignment="1" applyProtection="1">
      <alignment horizontal="center" vertical="center" wrapText="1"/>
    </xf>
    <xf numFmtId="164" fontId="8" fillId="0" borderId="132" xfId="0" applyNumberFormat="1" applyFont="1" applyFill="1" applyBorder="1" applyAlignment="1" applyProtection="1">
      <alignment horizontal="center" vertical="center" wrapText="1"/>
    </xf>
    <xf numFmtId="173" fontId="8" fillId="0" borderId="132" xfId="0" applyNumberFormat="1" applyFont="1" applyFill="1" applyBorder="1" applyAlignment="1" applyProtection="1">
      <alignment horizontal="center" vertical="center" wrapText="1"/>
    </xf>
    <xf numFmtId="0" fontId="5" fillId="7" borderId="134" xfId="0" applyFont="1" applyFill="1" applyBorder="1" applyAlignment="1" applyProtection="1">
      <alignment horizontal="center" vertical="center"/>
      <protection locked="0"/>
    </xf>
    <xf numFmtId="173" fontId="5" fillId="7" borderId="135" xfId="0" applyNumberFormat="1" applyFont="1" applyFill="1" applyBorder="1" applyAlignment="1" applyProtection="1">
      <alignment horizontal="center" vertical="center" wrapText="1"/>
      <protection locked="0"/>
    </xf>
    <xf numFmtId="173" fontId="5" fillId="7" borderId="136" xfId="0" applyNumberFormat="1" applyFont="1" applyFill="1" applyBorder="1" applyAlignment="1" applyProtection="1">
      <alignment horizontal="center" vertical="center" wrapText="1"/>
      <protection locked="0"/>
    </xf>
    <xf numFmtId="167" fontId="9" fillId="0" borderId="138" xfId="0" applyNumberFormat="1" applyFont="1" applyFill="1" applyBorder="1" applyAlignment="1" applyProtection="1">
      <alignment horizontal="right" vertical="center" wrapText="1"/>
    </xf>
    <xf numFmtId="0" fontId="11" fillId="0" borderId="139" xfId="0" applyFont="1" applyFill="1" applyBorder="1" applyAlignment="1" applyProtection="1">
      <alignment horizontal="right" vertical="center" wrapText="1"/>
    </xf>
    <xf numFmtId="167" fontId="9" fillId="0" borderId="140" xfId="0" applyNumberFormat="1" applyFont="1" applyFill="1" applyBorder="1" applyAlignment="1" applyProtection="1">
      <alignment horizontal="right" vertical="center" wrapText="1"/>
    </xf>
    <xf numFmtId="167" fontId="9" fillId="0" borderId="141" xfId="0" applyNumberFormat="1" applyFont="1" applyFill="1" applyBorder="1" applyAlignment="1" applyProtection="1">
      <alignment horizontal="right" vertical="center" wrapText="1"/>
    </xf>
    <xf numFmtId="171" fontId="17" fillId="0" borderId="144" xfId="3" applyNumberFormat="1" applyFont="1" applyFill="1" applyBorder="1" applyAlignment="1" applyProtection="1">
      <alignment horizontal="right" vertical="top"/>
      <protection locked="0"/>
    </xf>
    <xf numFmtId="4" fontId="17" fillId="0" borderId="144" xfId="3" applyNumberFormat="1" applyFont="1" applyFill="1" applyBorder="1" applyAlignment="1" applyProtection="1">
      <alignment horizontal="right" vertical="top"/>
      <protection locked="0"/>
    </xf>
    <xf numFmtId="0" fontId="27" fillId="0" borderId="10" xfId="3" applyFont="1" applyFill="1" applyBorder="1" applyAlignment="1" applyProtection="1">
      <alignment horizontal="left" vertical="top"/>
      <protection locked="0"/>
    </xf>
    <xf numFmtId="174" fontId="17" fillId="0" borderId="144" xfId="3" applyNumberFormat="1" applyFont="1" applyFill="1" applyBorder="1" applyAlignment="1" applyProtection="1">
      <alignment horizontal="right" vertical="top"/>
      <protection locked="0"/>
    </xf>
    <xf numFmtId="0" fontId="18" fillId="0" borderId="10" xfId="3" applyFont="1" applyFill="1" applyBorder="1" applyAlignment="1" applyProtection="1">
      <alignment horizontal="left" vertical="top" wrapText="1"/>
      <protection locked="0"/>
    </xf>
    <xf numFmtId="164" fontId="5" fillId="0" borderId="33" xfId="0" applyNumberFormat="1" applyFont="1" applyFill="1" applyBorder="1" applyAlignment="1" applyProtection="1">
      <alignment horizontal="center" vertical="center" wrapText="1"/>
      <protection locked="0"/>
    </xf>
    <xf numFmtId="166" fontId="25" fillId="0" borderId="0" xfId="0" applyNumberFormat="1" applyFont="1" applyFill="1" applyBorder="1" applyAlignment="1" applyProtection="1">
      <alignment horizontal="right" vertical="center"/>
    </xf>
    <xf numFmtId="167" fontId="9" fillId="7" borderId="147" xfId="0" applyNumberFormat="1" applyFont="1" applyFill="1" applyBorder="1" applyAlignment="1" applyProtection="1">
      <alignment horizontal="right" vertical="center" wrapText="1"/>
      <protection locked="0"/>
    </xf>
    <xf numFmtId="168" fontId="9" fillId="0" borderId="138" xfId="2" applyNumberFormat="1" applyFont="1" applyFill="1" applyBorder="1" applyAlignment="1" applyProtection="1">
      <alignment horizontal="right" vertical="center" wrapText="1"/>
    </xf>
    <xf numFmtId="168" fontId="9" fillId="0" borderId="82" xfId="2" applyNumberFormat="1" applyFont="1" applyFill="1" applyBorder="1" applyAlignment="1" applyProtection="1">
      <alignment horizontal="right" vertical="center" wrapText="1"/>
    </xf>
    <xf numFmtId="168" fontId="9" fillId="0" borderId="26" xfId="2" applyNumberFormat="1" applyFont="1" applyFill="1" applyBorder="1" applyAlignment="1" applyProtection="1">
      <alignment horizontal="right" vertical="center" wrapText="1"/>
    </xf>
    <xf numFmtId="168" fontId="9" fillId="0" borderId="0" xfId="2" applyNumberFormat="1" applyFont="1" applyFill="1" applyBorder="1" applyAlignment="1" applyProtection="1">
      <alignment horizontal="right" vertical="center"/>
    </xf>
    <xf numFmtId="167" fontId="9" fillId="7" borderId="148" xfId="0"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9"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xf>
    <xf numFmtId="0" fontId="5" fillId="9" borderId="0" xfId="0" applyFont="1" applyFill="1" applyBorder="1" applyAlignment="1" applyProtection="1">
      <alignment horizontal="center" vertical="center" wrapText="1"/>
    </xf>
    <xf numFmtId="0" fontId="11" fillId="0" borderId="8" xfId="0" applyFont="1" applyFill="1" applyBorder="1" applyAlignment="1" applyProtection="1">
      <alignment horizontal="center" vertical="center" wrapText="1"/>
    </xf>
    <xf numFmtId="0" fontId="5" fillId="7" borderId="12" xfId="0" applyFont="1" applyFill="1" applyBorder="1" applyAlignment="1" applyProtection="1">
      <alignment horizontal="center" vertical="center" wrapText="1"/>
      <protection locked="0"/>
    </xf>
    <xf numFmtId="0" fontId="5" fillId="7" borderId="149" xfId="0" applyFont="1" applyFill="1" applyBorder="1" applyAlignment="1" applyProtection="1">
      <alignment horizontal="center" vertical="center"/>
      <protection locked="0"/>
    </xf>
    <xf numFmtId="167" fontId="9" fillId="7" borderId="150" xfId="0" applyNumberFormat="1" applyFont="1" applyFill="1" applyBorder="1" applyAlignment="1" applyProtection="1">
      <alignment horizontal="right" vertical="center" wrapText="1"/>
      <protection locked="0"/>
    </xf>
    <xf numFmtId="167" fontId="9" fillId="7" borderId="151" xfId="0" applyNumberFormat="1" applyFont="1" applyFill="1" applyBorder="1" applyAlignment="1" applyProtection="1">
      <alignment horizontal="right" vertical="center" wrapText="1"/>
      <protection locked="0"/>
    </xf>
    <xf numFmtId="167" fontId="9" fillId="0" borderId="152" xfId="0" applyNumberFormat="1" applyFont="1" applyFill="1" applyBorder="1" applyAlignment="1" applyProtection="1">
      <alignment horizontal="right" vertical="center" wrapText="1"/>
    </xf>
    <xf numFmtId="167" fontId="9" fillId="7" borderId="153" xfId="0" applyNumberFormat="1" applyFont="1" applyFill="1" applyBorder="1" applyAlignment="1" applyProtection="1">
      <alignment horizontal="right" vertical="center" wrapText="1"/>
      <protection locked="0"/>
    </xf>
    <xf numFmtId="167" fontId="9" fillId="7" borderId="154" xfId="0" applyNumberFormat="1" applyFont="1" applyFill="1" applyBorder="1" applyAlignment="1" applyProtection="1">
      <alignment horizontal="right" vertical="center" wrapText="1"/>
      <protection locked="0"/>
    </xf>
    <xf numFmtId="167" fontId="9" fillId="7" borderId="156" xfId="0" applyNumberFormat="1" applyFont="1" applyFill="1" applyBorder="1" applyAlignment="1" applyProtection="1">
      <alignment horizontal="right" vertical="center" wrapText="1"/>
      <protection locked="0"/>
    </xf>
    <xf numFmtId="167" fontId="9" fillId="7" borderId="155" xfId="0" applyNumberFormat="1" applyFont="1" applyFill="1" applyBorder="1" applyAlignment="1" applyProtection="1">
      <alignment horizontal="right" vertical="center" wrapText="1"/>
      <protection locked="0"/>
    </xf>
    <xf numFmtId="0" fontId="23" fillId="0" borderId="0" xfId="0" quotePrefix="1" applyFont="1" applyFill="1" applyBorder="1" applyAlignment="1" applyProtection="1">
      <alignment horizontal="center" vertical="center"/>
    </xf>
    <xf numFmtId="174" fontId="17" fillId="6" borderId="0" xfId="3" applyNumberFormat="1" applyFont="1" applyFill="1" applyBorder="1" applyAlignment="1" applyProtection="1">
      <alignment horizontal="right" vertical="center"/>
      <protection locked="0"/>
    </xf>
    <xf numFmtId="174" fontId="17" fillId="0" borderId="0" xfId="3" applyNumberFormat="1" applyFont="1" applyFill="1" applyBorder="1" applyAlignment="1" applyProtection="1">
      <alignment horizontal="right" vertical="center"/>
      <protection locked="0"/>
    </xf>
    <xf numFmtId="4" fontId="17" fillId="0" borderId="0" xfId="3" applyNumberFormat="1" applyFont="1" applyFill="1" applyBorder="1" applyAlignment="1" applyProtection="1">
      <alignment horizontal="right" vertical="center"/>
      <protection locked="0"/>
    </xf>
    <xf numFmtId="0" fontId="17" fillId="0" borderId="0" xfId="3" applyFont="1" applyFill="1" applyBorder="1" applyAlignment="1" applyProtection="1">
      <alignment horizontal="left" vertical="center"/>
      <protection locked="0"/>
    </xf>
    <xf numFmtId="0" fontId="17" fillId="0" borderId="6" xfId="3" applyFont="1" applyFill="1" applyBorder="1" applyAlignment="1" applyProtection="1">
      <alignment horizontal="left" vertical="center"/>
      <protection locked="0"/>
    </xf>
    <xf numFmtId="0" fontId="23" fillId="0" borderId="0" xfId="0" quotePrefix="1" applyFont="1" applyFill="1" applyBorder="1" applyAlignment="1" applyProtection="1">
      <alignment vertical="center"/>
    </xf>
    <xf numFmtId="0" fontId="1" fillId="0" borderId="0" xfId="4" applyAlignment="1" applyProtection="1">
      <alignment vertical="center"/>
      <protection locked="0"/>
    </xf>
    <xf numFmtId="0" fontId="16" fillId="0" borderId="0" xfId="3" applyFont="1" applyFill="1" applyBorder="1" applyAlignment="1" applyProtection="1">
      <alignment horizontal="left" vertical="center"/>
      <protection locked="0"/>
    </xf>
    <xf numFmtId="0" fontId="16" fillId="0" borderId="3" xfId="3" applyFont="1" applyFill="1" applyBorder="1" applyAlignment="1" applyProtection="1">
      <alignment horizontal="left" vertical="center"/>
      <protection locked="0"/>
    </xf>
    <xf numFmtId="0" fontId="16" fillId="0" borderId="4" xfId="3" applyFont="1" applyFill="1" applyBorder="1" applyAlignment="1" applyProtection="1">
      <alignment horizontal="left" vertical="center"/>
      <protection locked="0"/>
    </xf>
    <xf numFmtId="0" fontId="16" fillId="0" borderId="5" xfId="3" applyFont="1" applyFill="1" applyBorder="1" applyAlignment="1" applyProtection="1">
      <alignment horizontal="left" vertical="center"/>
      <protection locked="0"/>
    </xf>
    <xf numFmtId="0" fontId="15" fillId="10" borderId="6" xfId="3" applyFont="1" applyFill="1" applyBorder="1" applyAlignment="1" applyProtection="1">
      <alignment horizontal="center" vertical="center"/>
      <protection locked="0"/>
    </xf>
    <xf numFmtId="0" fontId="15" fillId="10" borderId="0" xfId="3" applyFont="1" applyFill="1" applyBorder="1" applyAlignment="1" applyProtection="1">
      <alignment horizontal="center" vertical="center"/>
      <protection locked="0"/>
    </xf>
    <xf numFmtId="0" fontId="16" fillId="0" borderId="10" xfId="3" applyFont="1" applyFill="1" applyBorder="1" applyAlignment="1" applyProtection="1">
      <alignment horizontal="left" vertical="center"/>
      <protection locked="0"/>
    </xf>
    <xf numFmtId="0" fontId="15" fillId="6" borderId="6" xfId="3" applyFont="1" applyFill="1" applyBorder="1" applyAlignment="1" applyProtection="1">
      <alignment horizontal="left" vertical="center"/>
      <protection locked="0"/>
    </xf>
    <xf numFmtId="0" fontId="17" fillId="6" borderId="0" xfId="3" applyFont="1" applyFill="1" applyBorder="1" applyAlignment="1" applyProtection="1">
      <alignment horizontal="left" vertical="center"/>
      <protection locked="0"/>
    </xf>
    <xf numFmtId="4" fontId="17" fillId="6" borderId="0" xfId="3" applyNumberFormat="1" applyFont="1" applyFill="1" applyBorder="1" applyAlignment="1" applyProtection="1">
      <alignment horizontal="right" vertical="center"/>
      <protection locked="0"/>
    </xf>
    <xf numFmtId="0" fontId="17" fillId="6" borderId="6" xfId="3" applyFont="1" applyFill="1" applyBorder="1" applyAlignment="1" applyProtection="1">
      <alignment horizontal="left" vertical="center"/>
      <protection locked="0"/>
    </xf>
    <xf numFmtId="0" fontId="15" fillId="0" borderId="6" xfId="3" applyFont="1" applyFill="1" applyBorder="1" applyAlignment="1" applyProtection="1">
      <alignment horizontal="left" vertical="center" wrapText="1"/>
      <protection locked="0"/>
    </xf>
    <xf numFmtId="4" fontId="17" fillId="0" borderId="6" xfId="3" applyNumberFormat="1" applyFont="1" applyFill="1" applyBorder="1" applyAlignment="1" applyProtection="1">
      <alignment horizontal="left" vertical="center"/>
      <protection locked="0"/>
    </xf>
    <xf numFmtId="4" fontId="15" fillId="6" borderId="0" xfId="3" applyNumberFormat="1" applyFont="1" applyFill="1" applyBorder="1" applyAlignment="1" applyProtection="1">
      <alignment horizontal="right" vertical="center"/>
      <protection locked="0"/>
    </xf>
    <xf numFmtId="0" fontId="15" fillId="11" borderId="6" xfId="3" applyFont="1" applyFill="1" applyBorder="1" applyAlignment="1" applyProtection="1">
      <alignment horizontal="left" vertical="center"/>
      <protection locked="0"/>
    </xf>
    <xf numFmtId="0" fontId="15" fillId="11" borderId="0" xfId="3" applyFont="1" applyFill="1" applyBorder="1" applyAlignment="1" applyProtection="1">
      <alignment horizontal="left" vertical="center"/>
      <protection locked="0"/>
    </xf>
    <xf numFmtId="4" fontId="15" fillId="11" borderId="0" xfId="3" applyNumberFormat="1" applyFont="1" applyFill="1" applyBorder="1" applyAlignment="1" applyProtection="1">
      <alignment horizontal="right" vertical="center"/>
      <protection locked="0"/>
    </xf>
    <xf numFmtId="0" fontId="17" fillId="0" borderId="7" xfId="3" applyFont="1" applyFill="1" applyBorder="1" applyAlignment="1" applyProtection="1">
      <alignment horizontal="left" vertical="center"/>
      <protection locked="0"/>
    </xf>
    <xf numFmtId="0" fontId="17" fillId="0" borderId="8" xfId="3" applyFont="1" applyFill="1" applyBorder="1" applyAlignment="1" applyProtection="1">
      <alignment horizontal="left" vertical="center"/>
      <protection locked="0"/>
    </xf>
    <xf numFmtId="4" fontId="17" fillId="0" borderId="8" xfId="3" applyNumberFormat="1" applyFont="1" applyFill="1" applyBorder="1" applyAlignment="1" applyProtection="1">
      <alignment horizontal="left" vertical="center"/>
      <protection locked="0"/>
    </xf>
    <xf numFmtId="0" fontId="16" fillId="0" borderId="11" xfId="3" applyFont="1" applyFill="1" applyBorder="1" applyAlignment="1" applyProtection="1">
      <alignment horizontal="left" vertical="center"/>
      <protection locked="0"/>
    </xf>
    <xf numFmtId="4" fontId="17" fillId="0" borderId="0" xfId="3" applyNumberFormat="1" applyFont="1" applyFill="1" applyBorder="1" applyAlignment="1" applyProtection="1">
      <alignment horizontal="left" vertical="center"/>
      <protection locked="0"/>
    </xf>
    <xf numFmtId="0" fontId="16" fillId="0" borderId="0" xfId="3" applyFont="1" applyFill="1" applyBorder="1" applyAlignment="1" applyProtection="1">
      <alignment horizontal="left" vertical="top"/>
      <protection locked="0"/>
    </xf>
    <xf numFmtId="0" fontId="17" fillId="0" borderId="0" xfId="3" applyFont="1" applyFill="1" applyBorder="1" applyAlignment="1" applyProtection="1">
      <alignment horizontal="left" vertical="top"/>
      <protection locked="0"/>
    </xf>
    <xf numFmtId="0" fontId="17" fillId="0" borderId="0" xfId="3" applyFont="1" applyFill="1" applyBorder="1" applyAlignment="1" applyProtection="1">
      <alignment horizontal="right" vertical="top"/>
      <protection locked="0"/>
    </xf>
    <xf numFmtId="0" fontId="15" fillId="0" borderId="3" xfId="3" applyFont="1" applyFill="1" applyBorder="1" applyAlignment="1" applyProtection="1">
      <alignment horizontal="left" vertical="top"/>
      <protection locked="0"/>
    </xf>
    <xf numFmtId="0" fontId="17" fillId="0" borderId="4" xfId="3" applyFont="1" applyFill="1" applyBorder="1" applyAlignment="1" applyProtection="1">
      <alignment horizontal="left" vertical="top"/>
      <protection locked="0"/>
    </xf>
    <xf numFmtId="0" fontId="17" fillId="0" borderId="4" xfId="3" applyFont="1" applyFill="1" applyBorder="1" applyAlignment="1" applyProtection="1">
      <alignment horizontal="right" vertical="top"/>
      <protection locked="0"/>
    </xf>
    <xf numFmtId="0" fontId="17" fillId="0" borderId="6" xfId="3" applyFont="1" applyFill="1" applyBorder="1" applyAlignment="1" applyProtection="1">
      <alignment horizontal="left" vertical="top"/>
      <protection locked="0"/>
    </xf>
    <xf numFmtId="0" fontId="15" fillId="10" borderId="144" xfId="3" applyFont="1" applyFill="1" applyBorder="1" applyAlignment="1" applyProtection="1">
      <alignment horizontal="center" vertical="top"/>
      <protection locked="0"/>
    </xf>
    <xf numFmtId="0" fontId="17" fillId="0" borderId="144" xfId="3" applyFont="1" applyFill="1" applyBorder="1" applyAlignment="1" applyProtection="1">
      <alignment horizontal="left" vertical="top"/>
      <protection locked="0"/>
    </xf>
    <xf numFmtId="4" fontId="26" fillId="6" borderId="144" xfId="3" applyNumberFormat="1" applyFont="1" applyFill="1" applyBorder="1" applyAlignment="1" applyProtection="1">
      <alignment horizontal="right" vertical="top"/>
      <protection locked="0"/>
    </xf>
    <xf numFmtId="0" fontId="26" fillId="6" borderId="144" xfId="3" applyFont="1" applyFill="1" applyBorder="1" applyAlignment="1" applyProtection="1">
      <alignment horizontal="left" vertical="top"/>
      <protection locked="0"/>
    </xf>
    <xf numFmtId="0" fontId="16" fillId="0" borderId="10" xfId="3" applyFont="1" applyFill="1" applyBorder="1" applyAlignment="1" applyProtection="1">
      <alignment horizontal="left" vertical="top"/>
      <protection locked="0"/>
    </xf>
    <xf numFmtId="4" fontId="17" fillId="6" borderId="144" xfId="3" applyNumberFormat="1" applyFont="1" applyFill="1" applyBorder="1" applyAlignment="1" applyProtection="1">
      <alignment horizontal="right" vertical="top"/>
      <protection locked="0"/>
    </xf>
    <xf numFmtId="0" fontId="17" fillId="6" borderId="144" xfId="3" applyFont="1" applyFill="1" applyBorder="1" applyAlignment="1" applyProtection="1">
      <alignment horizontal="left" vertical="top"/>
      <protection locked="0"/>
    </xf>
    <xf numFmtId="4" fontId="15" fillId="11" borderId="144" xfId="3" applyNumberFormat="1" applyFont="1" applyFill="1" applyBorder="1" applyAlignment="1" applyProtection="1">
      <alignment horizontal="right" vertical="top"/>
      <protection locked="0"/>
    </xf>
    <xf numFmtId="0" fontId="15" fillId="11" borderId="144" xfId="3" applyFont="1" applyFill="1" applyBorder="1" applyAlignment="1" applyProtection="1">
      <alignment horizontal="left" vertical="top"/>
      <protection locked="0"/>
    </xf>
    <xf numFmtId="0" fontId="17" fillId="0" borderId="7" xfId="3" applyFont="1" applyFill="1" applyBorder="1" applyAlignment="1" applyProtection="1">
      <alignment horizontal="left" vertical="top"/>
      <protection locked="0"/>
    </xf>
    <xf numFmtId="0" fontId="17" fillId="0" borderId="8" xfId="3" applyFont="1" applyFill="1" applyBorder="1" applyAlignment="1" applyProtection="1">
      <alignment horizontal="left" vertical="top"/>
      <protection locked="0"/>
    </xf>
    <xf numFmtId="0" fontId="17" fillId="0" borderId="8" xfId="3" applyFont="1" applyFill="1" applyBorder="1" applyAlignment="1" applyProtection="1">
      <alignment horizontal="right" vertical="top"/>
      <protection locked="0"/>
    </xf>
    <xf numFmtId="0" fontId="17" fillId="0" borderId="11" xfId="3" applyFont="1" applyFill="1" applyBorder="1" applyAlignment="1" applyProtection="1">
      <alignment horizontal="left" vertical="top"/>
      <protection locked="0"/>
    </xf>
    <xf numFmtId="4" fontId="15" fillId="11" borderId="161" xfId="3" applyNumberFormat="1" applyFont="1" applyFill="1" applyBorder="1" applyAlignment="1" applyProtection="1">
      <alignment horizontal="right" vertical="top"/>
      <protection locked="0"/>
    </xf>
    <xf numFmtId="0" fontId="15" fillId="11" borderId="161" xfId="3" applyFont="1" applyFill="1" applyBorder="1" applyAlignment="1" applyProtection="1">
      <alignment horizontal="left" vertical="top"/>
      <protection locked="0"/>
    </xf>
    <xf numFmtId="0" fontId="16" fillId="0" borderId="11" xfId="3" applyFont="1" applyFill="1" applyBorder="1" applyAlignment="1" applyProtection="1">
      <alignment horizontal="left" vertical="top"/>
      <protection locked="0"/>
    </xf>
    <xf numFmtId="0" fontId="3" fillId="0" borderId="0" xfId="3" applyFill="1" applyBorder="1" applyAlignment="1" applyProtection="1">
      <alignment horizontal="left" vertical="top"/>
      <protection locked="0"/>
    </xf>
    <xf numFmtId="0" fontId="16" fillId="0" borderId="7" xfId="3" applyFont="1" applyFill="1" applyBorder="1" applyAlignment="1" applyProtection="1">
      <alignment horizontal="left" vertical="top"/>
      <protection locked="0"/>
    </xf>
    <xf numFmtId="0" fontId="16" fillId="0" borderId="8" xfId="3" applyFont="1" applyFill="1" applyBorder="1" applyAlignment="1" applyProtection="1">
      <alignment horizontal="left" vertical="top"/>
      <protection locked="0"/>
    </xf>
    <xf numFmtId="0" fontId="14" fillId="0" borderId="6" xfId="0" quotePrefix="1"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9" fillId="7" borderId="42" xfId="0" applyFont="1" applyFill="1" applyBorder="1" applyAlignment="1" applyProtection="1">
      <alignment horizontal="left" vertical="center" wrapText="1"/>
    </xf>
    <xf numFmtId="0" fontId="9" fillId="7" borderId="26" xfId="0" applyFont="1" applyFill="1" applyBorder="1" applyAlignment="1" applyProtection="1">
      <alignment horizontal="left" vertical="center" wrapText="1"/>
    </xf>
    <xf numFmtId="0" fontId="9" fillId="7" borderId="43" xfId="0" applyFont="1" applyFill="1" applyBorder="1" applyAlignment="1" applyProtection="1">
      <alignment horizontal="left" vertical="center" wrapText="1"/>
    </xf>
    <xf numFmtId="1" fontId="5" fillId="4" borderId="75" xfId="0" applyNumberFormat="1"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165" fontId="9" fillId="0" borderId="6" xfId="0" quotePrefix="1" applyNumberFormat="1" applyFont="1" applyFill="1" applyBorder="1" applyAlignment="1" applyProtection="1">
      <alignment horizontal="right" vertical="center" wrapText="1"/>
    </xf>
    <xf numFmtId="165" fontId="9" fillId="0" borderId="0" xfId="0" quotePrefix="1" applyNumberFormat="1" applyFont="1" applyFill="1" applyBorder="1" applyAlignment="1" applyProtection="1">
      <alignment horizontal="right" vertical="center" wrapText="1"/>
    </xf>
    <xf numFmtId="0" fontId="9" fillId="0" borderId="6"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right" vertical="center" wrapText="1"/>
    </xf>
    <xf numFmtId="0" fontId="9" fillId="0" borderId="25" xfId="0" applyFont="1" applyFill="1" applyBorder="1" applyAlignment="1" applyProtection="1">
      <alignment horizontal="right" vertical="center" wrapText="1"/>
    </xf>
    <xf numFmtId="0" fontId="8" fillId="0" borderId="6" xfId="0" applyFont="1" applyFill="1" applyBorder="1" applyAlignment="1" applyProtection="1">
      <alignment horizontal="right" vertical="center" wrapText="1"/>
    </xf>
    <xf numFmtId="0" fontId="8" fillId="0" borderId="0" xfId="0" applyFont="1" applyFill="1" applyBorder="1" applyAlignment="1" applyProtection="1">
      <alignment horizontal="right" vertical="center" wrapText="1"/>
    </xf>
    <xf numFmtId="165" fontId="9" fillId="0" borderId="6" xfId="0" applyNumberFormat="1" applyFont="1" applyFill="1" applyBorder="1" applyAlignment="1" applyProtection="1">
      <alignment horizontal="center" vertical="center" wrapText="1"/>
    </xf>
    <xf numFmtId="165" fontId="9" fillId="0" borderId="0" xfId="0" applyNumberFormat="1" applyFont="1" applyFill="1" applyBorder="1" applyAlignment="1" applyProtection="1">
      <alignment horizontal="center" vertical="center" wrapText="1"/>
    </xf>
    <xf numFmtId="0" fontId="9" fillId="7" borderId="44" xfId="0" applyFont="1" applyFill="1" applyBorder="1" applyAlignment="1" applyProtection="1">
      <alignment horizontal="left" vertical="center" wrapText="1"/>
      <protection locked="0"/>
    </xf>
    <xf numFmtId="0" fontId="9" fillId="7" borderId="45" xfId="0" applyFont="1" applyFill="1" applyBorder="1" applyAlignment="1" applyProtection="1">
      <alignment horizontal="left" vertical="center" wrapText="1"/>
      <protection locked="0"/>
    </xf>
    <xf numFmtId="0" fontId="9" fillId="7" borderId="46" xfId="0" applyFont="1" applyFill="1" applyBorder="1" applyAlignment="1" applyProtection="1">
      <alignment horizontal="left" vertical="center" wrapText="1"/>
      <protection locked="0"/>
    </xf>
    <xf numFmtId="0" fontId="5" fillId="7" borderId="27" xfId="0" applyFont="1" applyFill="1" applyBorder="1" applyAlignment="1" applyProtection="1">
      <alignment horizontal="center" vertical="center" wrapText="1"/>
      <protection locked="0"/>
    </xf>
    <xf numFmtId="0" fontId="5" fillId="7" borderId="28" xfId="0" applyFont="1" applyFill="1" applyBorder="1" applyAlignment="1" applyProtection="1">
      <alignment horizontal="center" vertical="center" wrapText="1"/>
      <protection locked="0"/>
    </xf>
    <xf numFmtId="168" fontId="9" fillId="4" borderId="69" xfId="2" applyNumberFormat="1" applyFont="1" applyFill="1" applyBorder="1" applyAlignment="1" applyProtection="1">
      <alignment horizontal="right" vertical="center" wrapText="1"/>
      <protection locked="0"/>
    </xf>
    <xf numFmtId="168" fontId="9" fillId="4" borderId="70" xfId="2" applyNumberFormat="1" applyFont="1" applyFill="1" applyBorder="1" applyAlignment="1" applyProtection="1">
      <alignment horizontal="right" vertical="center" wrapText="1"/>
      <protection locked="0"/>
    </xf>
    <xf numFmtId="165" fontId="11" fillId="0" borderId="6" xfId="0" applyNumberFormat="1" applyFont="1" applyFill="1" applyBorder="1" applyAlignment="1" applyProtection="1">
      <alignment horizontal="left" vertical="center" wrapText="1"/>
    </xf>
    <xf numFmtId="165" fontId="11" fillId="0" borderId="0" xfId="0" applyNumberFormat="1" applyFont="1" applyFill="1" applyBorder="1" applyAlignment="1" applyProtection="1">
      <alignment horizontal="left" vertical="center" wrapText="1"/>
    </xf>
    <xf numFmtId="0" fontId="11" fillId="2" borderId="3" xfId="0" applyFont="1" applyFill="1" applyBorder="1" applyAlignment="1" applyProtection="1">
      <alignment horizontal="left" vertical="center" wrapText="1"/>
    </xf>
    <xf numFmtId="0" fontId="11" fillId="2" borderId="4"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9" borderId="83" xfId="0" applyFont="1" applyFill="1" applyBorder="1" applyAlignment="1" applyProtection="1">
      <alignment horizontal="center" vertical="center" wrapText="1"/>
    </xf>
    <xf numFmtId="0" fontId="14" fillId="0" borderId="6" xfId="0" applyFont="1" applyFill="1" applyBorder="1" applyAlignment="1" applyProtection="1">
      <alignment horizontal="left" vertical="top" wrapText="1"/>
    </xf>
    <xf numFmtId="172" fontId="9" fillId="7" borderId="32" xfId="0" applyNumberFormat="1" applyFont="1" applyFill="1" applyBorder="1" applyAlignment="1" applyProtection="1">
      <alignment horizontal="right" vertical="center" wrapText="1"/>
      <protection locked="0"/>
    </xf>
    <xf numFmtId="172" fontId="9" fillId="7" borderId="13" xfId="0" applyNumberFormat="1" applyFont="1" applyFill="1" applyBorder="1" applyAlignment="1" applyProtection="1">
      <alignment horizontal="right" vertical="center" wrapText="1"/>
      <protection locked="0"/>
    </xf>
    <xf numFmtId="172" fontId="9" fillId="7" borderId="14" xfId="0" applyNumberFormat="1" applyFont="1" applyFill="1" applyBorder="1" applyAlignment="1" applyProtection="1">
      <alignment horizontal="right" vertical="center" wrapText="1"/>
      <protection locked="0"/>
    </xf>
    <xf numFmtId="0" fontId="5" fillId="7" borderId="32" xfId="0" applyFont="1" applyFill="1" applyBorder="1" applyAlignment="1" applyProtection="1">
      <alignment horizontal="center" vertical="center" wrapText="1"/>
      <protection locked="0"/>
    </xf>
    <xf numFmtId="0" fontId="5" fillId="7" borderId="14" xfId="0" applyFont="1" applyFill="1" applyBorder="1" applyAlignment="1" applyProtection="1">
      <alignment horizontal="center" vertical="center" wrapText="1"/>
      <protection locked="0"/>
    </xf>
    <xf numFmtId="0" fontId="5" fillId="0" borderId="60" xfId="0" applyFont="1" applyFill="1" applyBorder="1" applyAlignment="1" applyProtection="1">
      <alignment horizontal="center" vertical="center" wrapText="1"/>
    </xf>
    <xf numFmtId="0" fontId="5" fillId="0" borderId="61" xfId="0" applyFont="1" applyFill="1" applyBorder="1" applyAlignment="1" applyProtection="1">
      <alignment horizontal="center" vertical="center" wrapText="1"/>
    </xf>
    <xf numFmtId="0" fontId="9" fillId="0" borderId="58" xfId="0" applyNumberFormat="1" applyFont="1" applyFill="1" applyBorder="1" applyAlignment="1" applyProtection="1">
      <alignment horizontal="center" vertical="center" wrapText="1"/>
    </xf>
    <xf numFmtId="0" fontId="9" fillId="0" borderId="59"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168" fontId="9" fillId="4" borderId="66" xfId="2" applyNumberFormat="1" applyFont="1" applyFill="1" applyBorder="1" applyAlignment="1" applyProtection="1">
      <alignment horizontal="right" vertical="center" wrapText="1"/>
      <protection locked="0"/>
    </xf>
    <xf numFmtId="168" fontId="9" fillId="4" borderId="67" xfId="2" applyNumberFormat="1" applyFont="1" applyFill="1" applyBorder="1" applyAlignment="1" applyProtection="1">
      <alignment horizontal="right" vertical="center" wrapText="1"/>
      <protection locked="0"/>
    </xf>
    <xf numFmtId="165" fontId="9" fillId="0" borderId="0" xfId="0" quotePrefix="1" applyNumberFormat="1" applyFont="1" applyFill="1" applyBorder="1" applyAlignment="1" applyProtection="1">
      <alignment horizontal="center" vertical="center" wrapText="1"/>
    </xf>
    <xf numFmtId="0" fontId="11" fillId="2" borderId="3" xfId="0" applyFont="1" applyFill="1" applyBorder="1" applyAlignment="1" applyProtection="1">
      <alignment horizontal="left" vertical="center"/>
    </xf>
    <xf numFmtId="0" fontId="11" fillId="2" borderId="4" xfId="0" applyFont="1" applyFill="1" applyBorder="1" applyAlignment="1" applyProtection="1">
      <alignment horizontal="left" vertical="center"/>
    </xf>
    <xf numFmtId="0" fontId="9" fillId="7" borderId="42" xfId="0" applyFont="1" applyFill="1" applyBorder="1" applyAlignment="1" applyProtection="1">
      <alignment horizontal="left" vertical="center" wrapText="1"/>
      <protection locked="0"/>
    </xf>
    <xf numFmtId="0" fontId="9" fillId="7" borderId="26" xfId="0" applyFont="1" applyFill="1" applyBorder="1" applyAlignment="1" applyProtection="1">
      <alignment horizontal="left" vertical="center" wrapText="1"/>
      <protection locked="0"/>
    </xf>
    <xf numFmtId="0" fontId="9" fillId="7" borderId="43"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center" vertical="center" wrapText="1"/>
    </xf>
    <xf numFmtId="0" fontId="5" fillId="0" borderId="29"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7" xfId="0" applyFont="1" applyFill="1" applyBorder="1" applyAlignment="1" applyProtection="1">
      <alignment horizontal="left" vertical="center"/>
    </xf>
    <xf numFmtId="0" fontId="9" fillId="0" borderId="8" xfId="0" applyFont="1" applyFill="1" applyBorder="1" applyAlignment="1" applyProtection="1">
      <alignment horizontal="left" vertical="center"/>
    </xf>
    <xf numFmtId="0" fontId="11" fillId="2" borderId="5" xfId="0" applyFont="1" applyFill="1" applyBorder="1" applyAlignment="1" applyProtection="1">
      <alignment horizontal="left" vertical="center" wrapText="1"/>
    </xf>
    <xf numFmtId="165" fontId="9" fillId="7" borderId="40" xfId="0" applyNumberFormat="1" applyFont="1" applyFill="1" applyBorder="1" applyAlignment="1" applyProtection="1">
      <alignment horizontal="left" vertical="center" wrapText="1"/>
      <protection locked="0"/>
    </xf>
    <xf numFmtId="165" fontId="9" fillId="7" borderId="41" xfId="0" applyNumberFormat="1" applyFont="1" applyFill="1" applyBorder="1" applyAlignment="1" applyProtection="1">
      <alignment horizontal="left" vertical="center" wrapText="1"/>
      <protection locked="0"/>
    </xf>
    <xf numFmtId="165" fontId="9" fillId="7" borderId="37" xfId="0" applyNumberFormat="1" applyFont="1" applyFill="1" applyBorder="1" applyAlignment="1" applyProtection="1">
      <alignment horizontal="left" vertical="center" wrapText="1"/>
      <protection locked="0"/>
    </xf>
    <xf numFmtId="165" fontId="9" fillId="7" borderId="21" xfId="0" applyNumberFormat="1" applyFont="1" applyFill="1" applyBorder="1" applyAlignment="1" applyProtection="1">
      <alignment horizontal="left" vertical="center" wrapText="1"/>
      <protection locked="0"/>
    </xf>
    <xf numFmtId="165" fontId="9" fillId="7" borderId="22" xfId="0" applyNumberFormat="1" applyFont="1" applyFill="1" applyBorder="1" applyAlignment="1" applyProtection="1">
      <alignment horizontal="left" vertical="center" wrapText="1"/>
      <protection locked="0"/>
    </xf>
    <xf numFmtId="165" fontId="9" fillId="7" borderId="53" xfId="0" applyNumberFormat="1" applyFont="1" applyFill="1" applyBorder="1" applyAlignment="1" applyProtection="1">
      <alignment horizontal="left" vertical="center" wrapText="1"/>
      <protection locked="0"/>
    </xf>
    <xf numFmtId="0" fontId="5" fillId="7" borderId="36" xfId="0" applyFont="1" applyFill="1" applyBorder="1" applyAlignment="1" applyProtection="1">
      <alignment horizontal="center" vertical="center" wrapText="1"/>
      <protection locked="0"/>
    </xf>
    <xf numFmtId="0" fontId="5" fillId="7" borderId="37" xfId="0" applyFont="1" applyFill="1" applyBorder="1" applyAlignment="1" applyProtection="1">
      <alignment horizontal="center" vertical="center" wrapText="1"/>
      <protection locked="0"/>
    </xf>
    <xf numFmtId="0" fontId="5" fillId="7" borderId="52" xfId="0" applyFont="1" applyFill="1" applyBorder="1" applyAlignment="1" applyProtection="1">
      <alignment horizontal="center" vertical="center" wrapText="1"/>
      <protection locked="0"/>
    </xf>
    <xf numFmtId="0" fontId="5" fillId="7" borderId="5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right" vertical="center" wrapText="1"/>
    </xf>
    <xf numFmtId="0" fontId="9" fillId="0" borderId="0" xfId="0" quotePrefix="1" applyFont="1" applyFill="1" applyBorder="1" applyAlignment="1" applyProtection="1">
      <alignment horizontal="right" vertical="center" wrapText="1"/>
    </xf>
    <xf numFmtId="0" fontId="13" fillId="0" borderId="6"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1" fillId="0" borderId="7" xfId="0" applyFont="1" applyFill="1" applyBorder="1" applyAlignment="1" applyProtection="1">
      <alignment horizontal="right" vertical="center" wrapText="1"/>
    </xf>
    <xf numFmtId="0" fontId="11" fillId="0" borderId="8" xfId="0" applyFont="1" applyFill="1" applyBorder="1" applyAlignment="1" applyProtection="1">
      <alignment horizontal="right" vertical="center" wrapText="1"/>
    </xf>
    <xf numFmtId="0" fontId="5" fillId="7" borderId="32" xfId="0" applyFont="1" applyFill="1" applyBorder="1" applyAlignment="1" applyProtection="1">
      <alignment horizontal="center" vertical="center"/>
      <protection locked="0"/>
    </xf>
    <xf numFmtId="0" fontId="5" fillId="7" borderId="14"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wrapText="1"/>
    </xf>
    <xf numFmtId="0" fontId="9" fillId="0" borderId="81" xfId="0" applyFont="1" applyFill="1" applyBorder="1" applyAlignment="1" applyProtection="1">
      <alignment horizontal="left" vertical="center" wrapText="1"/>
    </xf>
    <xf numFmtId="0" fontId="11" fillId="0" borderId="3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11" fillId="0" borderId="34"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55" xfId="0" applyFont="1" applyFill="1" applyBorder="1" applyAlignment="1" applyProtection="1">
      <alignment horizontal="center" vertical="center" wrapText="1"/>
    </xf>
    <xf numFmtId="0" fontId="11" fillId="8" borderId="16" xfId="0" applyFont="1" applyFill="1" applyBorder="1" applyAlignment="1" applyProtection="1">
      <alignment horizontal="right" vertical="center" wrapText="1"/>
    </xf>
    <xf numFmtId="0" fontId="11" fillId="8" borderId="17" xfId="0" applyFont="1" applyFill="1" applyBorder="1" applyAlignment="1" applyProtection="1">
      <alignment horizontal="right" vertical="center" wrapText="1"/>
    </xf>
    <xf numFmtId="0" fontId="11" fillId="8" borderId="18" xfId="0" applyFont="1" applyFill="1" applyBorder="1" applyAlignment="1" applyProtection="1">
      <alignment horizontal="right" vertical="center" wrapText="1"/>
    </xf>
    <xf numFmtId="168" fontId="11" fillId="8" borderId="137" xfId="0" applyNumberFormat="1" applyFont="1" applyFill="1" applyBorder="1" applyAlignment="1" applyProtection="1">
      <alignment horizontal="right" vertical="center" wrapText="1"/>
    </xf>
    <xf numFmtId="168" fontId="11" fillId="8" borderId="15" xfId="0" applyNumberFormat="1" applyFont="1" applyFill="1" applyBorder="1" applyAlignment="1" applyProtection="1">
      <alignment horizontal="right" vertical="center" wrapText="1"/>
    </xf>
    <xf numFmtId="168" fontId="8" fillId="0" borderId="8" xfId="0" applyNumberFormat="1" applyFont="1" applyFill="1" applyBorder="1" applyAlignment="1" applyProtection="1">
      <alignment horizontal="right" vertical="center" wrapText="1"/>
    </xf>
    <xf numFmtId="0" fontId="11" fillId="0" borderId="16" xfId="0" applyFont="1" applyFill="1" applyBorder="1" applyAlignment="1" applyProtection="1">
      <alignment horizontal="right" vertical="center" wrapText="1"/>
    </xf>
    <xf numFmtId="0" fontId="11" fillId="0" borderId="17" xfId="0" applyFont="1" applyFill="1" applyBorder="1" applyAlignment="1" applyProtection="1">
      <alignment horizontal="right" vertical="center" wrapText="1"/>
    </xf>
    <xf numFmtId="0" fontId="11" fillId="0" borderId="18" xfId="0" applyFont="1" applyFill="1" applyBorder="1" applyAlignment="1" applyProtection="1">
      <alignment horizontal="right" vertical="center" wrapText="1"/>
    </xf>
    <xf numFmtId="168" fontId="11" fillId="3" borderId="17" xfId="0" applyNumberFormat="1" applyFont="1" applyFill="1" applyBorder="1" applyAlignment="1" applyProtection="1">
      <alignment horizontal="right" vertical="center" wrapText="1"/>
    </xf>
    <xf numFmtId="168" fontId="11" fillId="3" borderId="18" xfId="0" applyNumberFormat="1" applyFont="1" applyFill="1" applyBorder="1" applyAlignment="1" applyProtection="1">
      <alignment horizontal="right" vertical="center" wrapText="1"/>
    </xf>
    <xf numFmtId="0" fontId="11" fillId="6" borderId="16" xfId="0" applyFont="1" applyFill="1" applyBorder="1" applyAlignment="1" applyProtection="1">
      <alignment horizontal="right" vertical="center" wrapText="1"/>
    </xf>
    <xf numFmtId="0" fontId="11" fillId="6" borderId="17" xfId="0" applyFont="1" applyFill="1" applyBorder="1" applyAlignment="1" applyProtection="1">
      <alignment horizontal="right" vertical="center" wrapText="1"/>
    </xf>
    <xf numFmtId="0" fontId="11" fillId="6" borderId="18" xfId="0" applyFont="1" applyFill="1" applyBorder="1" applyAlignment="1" applyProtection="1">
      <alignment horizontal="right" vertical="center" wrapText="1"/>
    </xf>
    <xf numFmtId="44" fontId="11" fillId="6" borderId="17" xfId="2" applyNumberFormat="1" applyFont="1" applyFill="1" applyBorder="1" applyAlignment="1" applyProtection="1">
      <alignment horizontal="right" vertical="center" wrapText="1"/>
    </xf>
    <xf numFmtId="44" fontId="11" fillId="6" borderId="18" xfId="2" applyNumberFormat="1" applyFont="1" applyFill="1" applyBorder="1" applyAlignment="1" applyProtection="1">
      <alignment horizontal="right" vertical="center" wrapText="1"/>
    </xf>
    <xf numFmtId="0" fontId="5" fillId="0" borderId="6" xfId="0" applyFont="1" applyFill="1" applyBorder="1" applyAlignment="1" applyProtection="1">
      <alignment horizontal="right" vertical="center" wrapText="1"/>
    </xf>
    <xf numFmtId="0" fontId="5" fillId="0" borderId="1" xfId="0" applyFont="1" applyFill="1" applyBorder="1" applyAlignment="1" applyProtection="1">
      <alignment horizontal="right" vertical="center" wrapText="1"/>
    </xf>
    <xf numFmtId="0" fontId="5" fillId="0" borderId="19" xfId="0" applyFont="1" applyFill="1" applyBorder="1" applyAlignment="1" applyProtection="1">
      <alignment horizontal="right" vertical="center" wrapText="1"/>
    </xf>
    <xf numFmtId="0" fontId="5" fillId="0" borderId="8" xfId="0" applyFont="1" applyFill="1" applyBorder="1" applyAlignment="1" applyProtection="1">
      <alignment horizontal="right" vertical="center" wrapText="1"/>
    </xf>
    <xf numFmtId="0" fontId="5" fillId="0" borderId="7"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165" fontId="5" fillId="0" borderId="8" xfId="0" applyNumberFormat="1" applyFont="1" applyFill="1" applyBorder="1" applyAlignment="1" applyProtection="1">
      <alignment horizontal="right" vertical="center" wrapText="1"/>
    </xf>
    <xf numFmtId="0" fontId="5" fillId="0" borderId="8" xfId="0" applyFont="1" applyFill="1" applyBorder="1" applyAlignment="1" applyProtection="1">
      <alignment horizontal="center" vertical="center" wrapText="1"/>
    </xf>
    <xf numFmtId="0" fontId="5" fillId="0" borderId="95" xfId="0" applyFont="1" applyFill="1" applyBorder="1" applyAlignment="1" applyProtection="1">
      <alignment horizontal="right" vertical="center"/>
    </xf>
    <xf numFmtId="0" fontId="5" fillId="0" borderId="105" xfId="0" applyFont="1" applyFill="1" applyBorder="1" applyAlignment="1" applyProtection="1">
      <alignment horizontal="right" vertical="center"/>
    </xf>
    <xf numFmtId="49" fontId="9" fillId="7" borderId="21" xfId="0" applyNumberFormat="1" applyFont="1" applyFill="1" applyBorder="1" applyAlignment="1" applyProtection="1">
      <alignment horizontal="left" vertical="center" wrapText="1"/>
      <protection locked="0"/>
    </xf>
    <xf numFmtId="49" fontId="9" fillId="7" borderId="22" xfId="0" applyNumberFormat="1" applyFont="1" applyFill="1" applyBorder="1" applyAlignment="1" applyProtection="1">
      <alignment horizontal="left" vertical="center" wrapText="1"/>
      <protection locked="0"/>
    </xf>
    <xf numFmtId="49" fontId="9" fillId="7" borderId="53" xfId="0" applyNumberFormat="1" applyFont="1" applyFill="1" applyBorder="1" applyAlignment="1" applyProtection="1">
      <alignment horizontal="left" vertical="center" wrapText="1"/>
      <protection locked="0"/>
    </xf>
    <xf numFmtId="49" fontId="9" fillId="7" borderId="40" xfId="0" applyNumberFormat="1" applyFont="1" applyFill="1" applyBorder="1" applyAlignment="1" applyProtection="1">
      <alignment horizontal="left" vertical="center" wrapText="1"/>
      <protection locked="0"/>
    </xf>
    <xf numFmtId="49" fontId="9" fillId="7" borderId="41" xfId="0" applyNumberFormat="1" applyFont="1" applyFill="1" applyBorder="1" applyAlignment="1" applyProtection="1">
      <alignment horizontal="left" vertical="center" wrapText="1"/>
      <protection locked="0"/>
    </xf>
    <xf numFmtId="49" fontId="9" fillId="7" borderId="37" xfId="0" applyNumberFormat="1" applyFont="1" applyFill="1" applyBorder="1" applyAlignment="1" applyProtection="1">
      <alignment horizontal="left" vertical="center" wrapText="1"/>
      <protection locked="0"/>
    </xf>
    <xf numFmtId="0" fontId="5" fillId="0" borderId="2" xfId="0" applyFont="1" applyFill="1" applyBorder="1" applyAlignment="1" applyProtection="1">
      <alignment horizontal="left" vertical="center" wrapText="1"/>
    </xf>
    <xf numFmtId="0" fontId="5" fillId="0" borderId="106" xfId="0" applyFont="1" applyFill="1" applyBorder="1" applyAlignment="1" applyProtection="1">
      <alignment horizontal="right" vertical="center"/>
    </xf>
    <xf numFmtId="0" fontId="5" fillId="0" borderId="107" xfId="0" applyFont="1" applyFill="1" applyBorder="1" applyAlignment="1" applyProtection="1">
      <alignment horizontal="right" vertical="center"/>
    </xf>
    <xf numFmtId="0" fontId="5" fillId="0" borderId="4" xfId="0" applyFont="1" applyFill="1" applyBorder="1" applyAlignment="1" applyProtection="1">
      <alignment horizontal="left" vertical="center" wrapText="1"/>
    </xf>
    <xf numFmtId="0" fontId="9" fillId="7" borderId="20" xfId="0" applyFont="1" applyFill="1" applyBorder="1" applyAlignment="1" applyProtection="1">
      <alignment horizontal="left" vertical="center" wrapText="1"/>
    </xf>
    <xf numFmtId="0" fontId="9" fillId="7" borderId="13" xfId="0" applyFont="1" applyFill="1" applyBorder="1" applyAlignment="1" applyProtection="1">
      <alignment horizontal="left" vertical="center" wrapText="1"/>
    </xf>
    <xf numFmtId="0" fontId="9" fillId="7" borderId="14" xfId="0" applyFont="1" applyFill="1" applyBorder="1" applyAlignment="1" applyProtection="1">
      <alignment horizontal="left" vertical="center" wrapText="1"/>
    </xf>
    <xf numFmtId="165" fontId="9" fillId="7" borderId="42" xfId="0" applyNumberFormat="1" applyFont="1" applyFill="1" applyBorder="1" applyAlignment="1" applyProtection="1">
      <alignment horizontal="left" vertical="center" wrapText="1"/>
      <protection locked="0"/>
    </xf>
    <xf numFmtId="165" fontId="9" fillId="7" borderId="26" xfId="0" applyNumberFormat="1" applyFont="1" applyFill="1" applyBorder="1" applyAlignment="1" applyProtection="1">
      <alignment horizontal="left" vertical="center" wrapText="1"/>
      <protection locked="0"/>
    </xf>
    <xf numFmtId="165" fontId="9" fillId="7" borderId="43" xfId="0" applyNumberFormat="1" applyFont="1" applyFill="1" applyBorder="1" applyAlignment="1" applyProtection="1">
      <alignment horizontal="left" vertical="center" wrapText="1"/>
      <protection locked="0"/>
    </xf>
    <xf numFmtId="165" fontId="9" fillId="7" borderId="44" xfId="0" applyNumberFormat="1" applyFont="1" applyFill="1" applyBorder="1" applyAlignment="1" applyProtection="1">
      <alignment horizontal="left" vertical="center" wrapText="1"/>
      <protection locked="0"/>
    </xf>
    <xf numFmtId="165" fontId="9" fillId="7" borderId="45" xfId="0" applyNumberFormat="1" applyFont="1" applyFill="1" applyBorder="1" applyAlignment="1" applyProtection="1">
      <alignment horizontal="left" vertical="center" wrapText="1"/>
      <protection locked="0"/>
    </xf>
    <xf numFmtId="165" fontId="9" fillId="7" borderId="46" xfId="0" applyNumberFormat="1" applyFont="1" applyFill="1" applyBorder="1" applyAlignment="1" applyProtection="1">
      <alignment horizontal="left" vertical="center" wrapText="1"/>
      <protection locked="0"/>
    </xf>
    <xf numFmtId="165" fontId="9" fillId="0" borderId="6" xfId="0" applyNumberFormat="1" applyFont="1" applyFill="1" applyBorder="1" applyAlignment="1" applyProtection="1">
      <alignment horizontal="right" vertical="center" wrapText="1"/>
    </xf>
    <xf numFmtId="165" fontId="9" fillId="0" borderId="0" xfId="0" applyNumberFormat="1" applyFont="1" applyFill="1" applyBorder="1" applyAlignment="1" applyProtection="1">
      <alignment horizontal="right" vertical="center" wrapText="1"/>
    </xf>
    <xf numFmtId="1" fontId="5" fillId="4" borderId="78" xfId="0" applyNumberFormat="1" applyFont="1" applyFill="1" applyBorder="1" applyAlignment="1" applyProtection="1">
      <alignment horizontal="center" vertical="center" wrapText="1"/>
      <protection locked="0"/>
    </xf>
    <xf numFmtId="172" fontId="9" fillId="7" borderId="124" xfId="0" applyNumberFormat="1" applyFont="1" applyFill="1" applyBorder="1" applyAlignment="1" applyProtection="1">
      <alignment horizontal="right" vertical="center" wrapText="1"/>
      <protection locked="0"/>
    </xf>
    <xf numFmtId="172" fontId="9" fillId="7" borderId="125" xfId="0" applyNumberFormat="1" applyFont="1" applyFill="1" applyBorder="1" applyAlignment="1" applyProtection="1">
      <alignment horizontal="right" vertical="center" wrapText="1"/>
      <protection locked="0"/>
    </xf>
    <xf numFmtId="172" fontId="9" fillId="7" borderId="126" xfId="0" applyNumberFormat="1" applyFont="1" applyFill="1" applyBorder="1" applyAlignment="1" applyProtection="1">
      <alignment horizontal="right" vertical="center" wrapText="1"/>
      <protection locked="0"/>
    </xf>
    <xf numFmtId="0" fontId="5" fillId="0" borderId="9" xfId="0" applyFont="1" applyFill="1" applyBorder="1" applyAlignment="1" applyProtection="1">
      <alignment horizontal="right" vertical="center" wrapText="1"/>
    </xf>
    <xf numFmtId="0" fontId="11" fillId="0" borderId="6" xfId="0" applyFont="1" applyFill="1" applyBorder="1" applyAlignment="1" applyProtection="1">
      <alignment horizontal="right" vertical="center" wrapText="1"/>
    </xf>
    <xf numFmtId="0" fontId="11" fillId="0" borderId="0" xfId="0" applyFont="1" applyFill="1" applyBorder="1" applyAlignment="1" applyProtection="1">
      <alignment horizontal="right" vertical="center" wrapText="1"/>
    </xf>
    <xf numFmtId="0" fontId="5" fillId="7" borderId="92" xfId="0" applyFont="1" applyFill="1" applyBorder="1" applyAlignment="1" applyProtection="1">
      <alignment horizontal="center" vertical="center" wrapText="1"/>
      <protection locked="0"/>
    </xf>
    <xf numFmtId="0" fontId="5" fillId="7" borderId="93" xfId="0" applyFont="1" applyFill="1" applyBorder="1" applyAlignment="1" applyProtection="1">
      <alignment horizontal="center" vertical="center" wrapText="1"/>
      <protection locked="0"/>
    </xf>
    <xf numFmtId="0" fontId="9" fillId="7" borderId="40" xfId="0" applyFont="1" applyFill="1" applyBorder="1" applyAlignment="1" applyProtection="1">
      <alignment horizontal="left" vertical="center" wrapText="1"/>
      <protection locked="0"/>
    </xf>
    <xf numFmtId="0" fontId="9" fillId="7" borderId="41" xfId="0" applyFont="1" applyFill="1" applyBorder="1" applyAlignment="1" applyProtection="1">
      <alignment horizontal="left" vertical="center" wrapText="1"/>
      <protection locked="0"/>
    </xf>
    <xf numFmtId="0" fontId="9" fillId="7" borderId="37" xfId="0" applyFont="1" applyFill="1" applyBorder="1" applyAlignment="1" applyProtection="1">
      <alignment horizontal="left" vertical="center" wrapText="1"/>
      <protection locked="0"/>
    </xf>
    <xf numFmtId="0" fontId="5" fillId="7" borderId="88" xfId="0" applyFont="1" applyFill="1" applyBorder="1" applyAlignment="1" applyProtection="1">
      <alignment horizontal="center" vertical="center" wrapText="1"/>
      <protection locked="0"/>
    </xf>
    <xf numFmtId="0" fontId="5" fillId="7" borderId="89" xfId="0" applyFont="1" applyFill="1" applyBorder="1" applyAlignment="1" applyProtection="1">
      <alignment horizontal="center" vertical="center" wrapText="1"/>
      <protection locked="0"/>
    </xf>
    <xf numFmtId="0" fontId="5" fillId="7" borderId="90" xfId="0" applyFont="1" applyFill="1" applyBorder="1" applyAlignment="1" applyProtection="1">
      <alignment horizontal="center" vertical="center" wrapText="1"/>
      <protection locked="0"/>
    </xf>
    <xf numFmtId="0" fontId="5" fillId="7" borderId="91" xfId="0" applyFont="1" applyFill="1" applyBorder="1" applyAlignment="1" applyProtection="1">
      <alignment horizontal="center" vertical="center" wrapText="1"/>
      <protection locked="0"/>
    </xf>
    <xf numFmtId="0" fontId="9" fillId="7" borderId="40" xfId="0" applyFont="1" applyFill="1" applyBorder="1" applyAlignment="1" applyProtection="1">
      <alignment vertical="center" wrapText="1"/>
    </xf>
    <xf numFmtId="0" fontId="9" fillId="7" borderId="41" xfId="0" applyFont="1" applyFill="1" applyBorder="1" applyAlignment="1" applyProtection="1">
      <alignment vertical="center" wrapText="1"/>
    </xf>
    <xf numFmtId="0" fontId="9" fillId="7" borderId="37" xfId="0" applyFont="1" applyFill="1" applyBorder="1" applyAlignment="1" applyProtection="1">
      <alignment vertical="center" wrapText="1"/>
    </xf>
    <xf numFmtId="0" fontId="9" fillId="7" borderId="42" xfId="0" applyFont="1" applyFill="1" applyBorder="1" applyAlignment="1" applyProtection="1">
      <alignment vertical="center" wrapText="1"/>
    </xf>
    <xf numFmtId="0" fontId="9" fillId="7" borderId="26" xfId="0" applyFont="1" applyFill="1" applyBorder="1" applyAlignment="1" applyProtection="1">
      <alignment vertical="center" wrapText="1"/>
    </xf>
    <xf numFmtId="0" fontId="9" fillId="7" borderId="43" xfId="0" applyFont="1" applyFill="1" applyBorder="1" applyAlignment="1" applyProtection="1">
      <alignment vertical="center" wrapText="1"/>
    </xf>
    <xf numFmtId="0" fontId="9" fillId="7" borderId="44" xfId="0" applyFont="1" applyFill="1" applyBorder="1" applyAlignment="1" applyProtection="1">
      <alignment vertical="center" wrapText="1"/>
    </xf>
    <xf numFmtId="0" fontId="9" fillId="7" borderId="45" xfId="0" applyFont="1" applyFill="1" applyBorder="1" applyAlignment="1" applyProtection="1">
      <alignment vertical="center" wrapText="1"/>
    </xf>
    <xf numFmtId="0" fontId="9" fillId="7" borderId="46" xfId="0" applyFont="1" applyFill="1" applyBorder="1" applyAlignment="1" applyProtection="1">
      <alignment vertical="center" wrapText="1"/>
    </xf>
    <xf numFmtId="170" fontId="9" fillId="7" borderId="48" xfId="0" applyNumberFormat="1" applyFont="1" applyFill="1" applyBorder="1" applyAlignment="1" applyProtection="1">
      <alignment horizontal="center" vertical="center" wrapText="1"/>
      <protection locked="0"/>
    </xf>
    <xf numFmtId="170" fontId="9" fillId="7" borderId="46" xfId="0" applyNumberFormat="1" applyFont="1" applyFill="1" applyBorder="1" applyAlignment="1" applyProtection="1">
      <alignment horizontal="center" vertical="center" wrapText="1"/>
      <protection locked="0"/>
    </xf>
    <xf numFmtId="0" fontId="11" fillId="0" borderId="0" xfId="0" applyFont="1" applyFill="1" applyBorder="1" applyAlignment="1" applyProtection="1">
      <alignment horizontal="left" vertical="center" wrapText="1"/>
    </xf>
    <xf numFmtId="0" fontId="9" fillId="7" borderId="32" xfId="0" applyFont="1" applyFill="1" applyBorder="1" applyAlignment="1" applyProtection="1">
      <alignment horizontal="center" vertical="center" wrapText="1"/>
      <protection locked="0"/>
    </xf>
    <xf numFmtId="0" fontId="9" fillId="7" borderId="14" xfId="0" applyFont="1" applyFill="1" applyBorder="1" applyAlignment="1" applyProtection="1">
      <alignment horizontal="center" vertical="center" wrapText="1"/>
      <protection locked="0"/>
    </xf>
    <xf numFmtId="0" fontId="9" fillId="7" borderId="32" xfId="0" applyFont="1" applyFill="1" applyBorder="1" applyAlignment="1" applyProtection="1">
      <alignment horizontal="left" vertical="center" wrapText="1"/>
      <protection locked="0"/>
    </xf>
    <xf numFmtId="0" fontId="9" fillId="7" borderId="13" xfId="0" applyFont="1" applyFill="1" applyBorder="1" applyAlignment="1" applyProtection="1">
      <alignment horizontal="left" vertical="center" wrapText="1"/>
      <protection locked="0"/>
    </xf>
    <xf numFmtId="0" fontId="9" fillId="7" borderId="14" xfId="0" applyFont="1" applyFill="1" applyBorder="1" applyAlignment="1" applyProtection="1">
      <alignment horizontal="left" vertical="center" wrapText="1"/>
      <protection locked="0"/>
    </xf>
    <xf numFmtId="0" fontId="6" fillId="2" borderId="4" xfId="0" applyFont="1" applyFill="1" applyBorder="1" applyAlignment="1" applyProtection="1">
      <alignment horizontal="left" vertical="center"/>
    </xf>
    <xf numFmtId="165" fontId="9" fillId="7" borderId="101" xfId="0" applyNumberFormat="1" applyFont="1" applyFill="1" applyBorder="1" applyAlignment="1" applyProtection="1">
      <alignment horizontal="left" vertical="center" wrapText="1"/>
      <protection locked="0"/>
    </xf>
    <xf numFmtId="165" fontId="9" fillId="7" borderId="97" xfId="0" applyNumberFormat="1" applyFont="1" applyFill="1" applyBorder="1" applyAlignment="1" applyProtection="1">
      <alignment horizontal="left" vertical="center" wrapText="1"/>
      <protection locked="0"/>
    </xf>
    <xf numFmtId="165" fontId="9" fillId="7" borderId="98" xfId="0" applyNumberFormat="1" applyFont="1" applyFill="1" applyBorder="1" applyAlignment="1" applyProtection="1">
      <alignment horizontal="left" vertical="center" wrapText="1"/>
      <protection locked="0"/>
    </xf>
    <xf numFmtId="165" fontId="9" fillId="7" borderId="102" xfId="0" applyNumberFormat="1" applyFont="1" applyFill="1" applyBorder="1" applyAlignment="1" applyProtection="1">
      <alignment horizontal="left" vertical="center" wrapText="1"/>
      <protection locked="0"/>
    </xf>
    <xf numFmtId="165" fontId="9" fillId="7" borderId="99" xfId="0" applyNumberFormat="1" applyFont="1" applyFill="1" applyBorder="1" applyAlignment="1" applyProtection="1">
      <alignment horizontal="left" vertical="center" wrapText="1"/>
      <protection locked="0"/>
    </xf>
    <xf numFmtId="165" fontId="9" fillId="7" borderId="100" xfId="0" applyNumberFormat="1"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xf>
    <xf numFmtId="0" fontId="8" fillId="0" borderId="63" xfId="0" applyFont="1" applyFill="1" applyBorder="1" applyAlignment="1" applyProtection="1">
      <alignment horizontal="center" vertical="center"/>
    </xf>
    <xf numFmtId="0" fontId="8" fillId="0" borderId="64" xfId="0" applyFont="1" applyFill="1" applyBorder="1" applyAlignment="1" applyProtection="1">
      <alignment horizontal="center" vertical="center"/>
    </xf>
    <xf numFmtId="165" fontId="9" fillId="7" borderId="40" xfId="0" applyNumberFormat="1" applyFont="1" applyFill="1" applyBorder="1" applyAlignment="1" applyProtection="1">
      <alignment horizontal="left" vertical="center" wrapText="1"/>
    </xf>
    <xf numFmtId="165" fontId="9" fillId="7" borderId="41" xfId="0" applyNumberFormat="1" applyFont="1" applyFill="1" applyBorder="1" applyAlignment="1" applyProtection="1">
      <alignment horizontal="left" vertical="center" wrapText="1"/>
    </xf>
    <xf numFmtId="165" fontId="9" fillId="7" borderId="37" xfId="0" applyNumberFormat="1" applyFont="1" applyFill="1" applyBorder="1" applyAlignment="1" applyProtection="1">
      <alignment horizontal="left" vertical="center" wrapText="1"/>
    </xf>
    <xf numFmtId="0" fontId="11" fillId="0" borderId="113" xfId="0" applyFont="1" applyFill="1" applyBorder="1" applyAlignment="1" applyProtection="1">
      <alignment horizontal="center" vertical="center" wrapText="1"/>
    </xf>
    <xf numFmtId="170" fontId="9" fillId="7" borderId="157" xfId="0" applyNumberFormat="1" applyFont="1" applyFill="1" applyBorder="1" applyAlignment="1" applyProtection="1">
      <alignment horizontal="center" vertical="center" wrapText="1"/>
      <protection locked="0"/>
    </xf>
    <xf numFmtId="170" fontId="9" fillId="7" borderId="158" xfId="0" applyNumberFormat="1" applyFont="1" applyFill="1" applyBorder="1" applyAlignment="1" applyProtection="1">
      <alignment horizontal="center" vertical="center" wrapText="1"/>
      <protection locked="0"/>
    </xf>
    <xf numFmtId="170" fontId="9" fillId="7" borderId="145" xfId="0" applyNumberFormat="1" applyFont="1" applyFill="1" applyBorder="1" applyAlignment="1" applyProtection="1">
      <alignment horizontal="center" vertical="center" wrapText="1"/>
      <protection locked="0"/>
    </xf>
    <xf numFmtId="170" fontId="9" fillId="7" borderId="146" xfId="0" applyNumberFormat="1" applyFont="1" applyFill="1" applyBorder="1" applyAlignment="1" applyProtection="1">
      <alignment horizontal="center" vertical="center" wrapText="1"/>
      <protection locked="0"/>
    </xf>
    <xf numFmtId="170" fontId="9" fillId="7" borderId="47" xfId="0" applyNumberFormat="1" applyFont="1" applyFill="1" applyBorder="1" applyAlignment="1" applyProtection="1">
      <alignment horizontal="center" vertical="center" wrapText="1"/>
      <protection locked="0"/>
    </xf>
    <xf numFmtId="170" fontId="9" fillId="7" borderId="43" xfId="0" applyNumberFormat="1" applyFont="1" applyFill="1" applyBorder="1" applyAlignment="1" applyProtection="1">
      <alignment horizontal="center" vertical="center" wrapText="1"/>
      <protection locked="0"/>
    </xf>
    <xf numFmtId="0" fontId="9" fillId="7" borderId="40" xfId="0" applyFont="1" applyFill="1" applyBorder="1" applyAlignment="1" applyProtection="1">
      <alignment horizontal="left" vertical="center" wrapText="1"/>
    </xf>
    <xf numFmtId="0" fontId="9" fillId="7" borderId="41" xfId="0" applyFont="1" applyFill="1" applyBorder="1" applyAlignment="1" applyProtection="1">
      <alignment horizontal="left" vertical="center" wrapText="1"/>
    </xf>
    <xf numFmtId="0" fontId="9" fillId="7" borderId="37" xfId="0" applyFont="1" applyFill="1" applyBorder="1" applyAlignment="1" applyProtection="1">
      <alignment horizontal="left" vertical="center" wrapText="1"/>
    </xf>
    <xf numFmtId="0" fontId="9" fillId="0" borderId="7" xfId="0" applyFont="1" applyFill="1" applyBorder="1" applyAlignment="1" applyProtection="1">
      <alignment horizontal="right" vertical="center" wrapText="1"/>
    </xf>
    <xf numFmtId="0" fontId="9" fillId="0" borderId="8" xfId="0" applyFont="1" applyFill="1" applyBorder="1" applyAlignment="1" applyProtection="1">
      <alignment horizontal="right" vertical="center" wrapText="1"/>
    </xf>
    <xf numFmtId="0" fontId="9" fillId="0" borderId="24" xfId="0" applyFont="1" applyFill="1" applyBorder="1" applyAlignment="1" applyProtection="1">
      <alignment horizontal="right" vertical="center" wrapText="1"/>
    </xf>
    <xf numFmtId="0" fontId="11"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24" fillId="0" borderId="0" xfId="0" applyFont="1" applyFill="1" applyBorder="1" applyAlignment="1" applyProtection="1">
      <alignment horizontal="center" vertical="top" wrapText="1"/>
    </xf>
    <xf numFmtId="0" fontId="11" fillId="5" borderId="3" xfId="0" applyFont="1" applyFill="1" applyBorder="1" applyAlignment="1" applyProtection="1">
      <alignment horizontal="left" vertical="center" wrapText="1"/>
    </xf>
    <xf numFmtId="0" fontId="11" fillId="5" borderId="4" xfId="0" applyFont="1" applyFill="1" applyBorder="1" applyAlignment="1" applyProtection="1">
      <alignment horizontal="left" vertical="center" wrapText="1"/>
    </xf>
    <xf numFmtId="0" fontId="13" fillId="2" borderId="17" xfId="0" applyFont="1" applyFill="1" applyBorder="1" applyAlignment="1" applyProtection="1">
      <alignment horizontal="left" vertical="center"/>
    </xf>
    <xf numFmtId="1" fontId="5" fillId="4" borderId="73" xfId="0" applyNumberFormat="1" applyFont="1" applyFill="1" applyBorder="1" applyAlignment="1" applyProtection="1">
      <alignment horizontal="center" vertical="center" wrapText="1"/>
      <protection locked="0"/>
    </xf>
    <xf numFmtId="0" fontId="11" fillId="9" borderId="0" xfId="0" applyFont="1" applyFill="1" applyBorder="1" applyAlignment="1" applyProtection="1">
      <alignment horizontal="center" vertical="center" wrapText="1"/>
    </xf>
    <xf numFmtId="0" fontId="5" fillId="7" borderId="40" xfId="0" applyFont="1" applyFill="1" applyBorder="1" applyAlignment="1" applyProtection="1">
      <alignment horizontal="left" vertical="center" wrapText="1"/>
    </xf>
    <xf numFmtId="0" fontId="5" fillId="7" borderId="41" xfId="0" applyFont="1" applyFill="1" applyBorder="1" applyAlignment="1" applyProtection="1">
      <alignment horizontal="left" vertical="center" wrapText="1"/>
    </xf>
    <xf numFmtId="0" fontId="5" fillId="7" borderId="37" xfId="0" applyFont="1" applyFill="1" applyBorder="1" applyAlignment="1" applyProtection="1">
      <alignment horizontal="left" vertical="center" wrapText="1"/>
    </xf>
    <xf numFmtId="0" fontId="5" fillId="7" borderId="48" xfId="0" applyFont="1" applyFill="1" applyBorder="1" applyAlignment="1" applyProtection="1">
      <alignment horizontal="center" vertical="center" wrapText="1"/>
      <protection locked="0"/>
    </xf>
    <xf numFmtId="0" fontId="5" fillId="7" borderId="46" xfId="0" applyFont="1" applyFill="1" applyBorder="1" applyAlignment="1" applyProtection="1">
      <alignment horizontal="center" vertical="center" wrapText="1"/>
      <protection locked="0"/>
    </xf>
    <xf numFmtId="0" fontId="15" fillId="10" borderId="0" xfId="3" applyFont="1" applyFill="1" applyBorder="1" applyAlignment="1" applyProtection="1">
      <alignment horizontal="center" vertical="center" wrapText="1"/>
      <protection locked="0"/>
    </xf>
    <xf numFmtId="0" fontId="17" fillId="0" borderId="142" xfId="3" applyFont="1" applyFill="1" applyBorder="1" applyAlignment="1" applyProtection="1">
      <alignment horizontal="left" vertical="top"/>
      <protection locked="0"/>
    </xf>
    <xf numFmtId="0" fontId="3" fillId="0" borderId="143" xfId="3" applyFill="1" applyBorder="1" applyAlignment="1" applyProtection="1">
      <alignment horizontal="left" vertical="top"/>
      <protection locked="0"/>
    </xf>
    <xf numFmtId="0" fontId="15" fillId="10" borderId="16" xfId="3" applyFont="1" applyFill="1" applyBorder="1" applyAlignment="1" applyProtection="1">
      <alignment horizontal="center" vertical="center" wrapText="1"/>
      <protection locked="0"/>
    </xf>
    <xf numFmtId="0" fontId="15" fillId="10" borderId="17" xfId="3" applyFont="1" applyFill="1" applyBorder="1" applyAlignment="1" applyProtection="1">
      <alignment horizontal="center" vertical="center" wrapText="1"/>
      <protection locked="0"/>
    </xf>
    <xf numFmtId="0" fontId="15" fillId="10" borderId="18" xfId="3" applyFont="1" applyFill="1" applyBorder="1" applyAlignment="1" applyProtection="1">
      <alignment horizontal="center" vertical="center" wrapText="1"/>
      <protection locked="0"/>
    </xf>
    <xf numFmtId="0" fontId="17" fillId="12" borderId="0" xfId="3" applyFont="1" applyFill="1" applyBorder="1" applyAlignment="1" applyProtection="1">
      <alignment horizontal="center" vertical="center" wrapText="1"/>
      <protection locked="0"/>
    </xf>
    <xf numFmtId="0" fontId="3" fillId="0" borderId="0" xfId="3" applyFill="1" applyBorder="1" applyAlignment="1" applyProtection="1">
      <alignment horizontal="center" vertical="center" wrapText="1"/>
      <protection locked="0"/>
    </xf>
    <xf numFmtId="0" fontId="15" fillId="10" borderId="142" xfId="3" applyFont="1" applyFill="1" applyBorder="1" applyAlignment="1" applyProtection="1">
      <alignment horizontal="center" vertical="top"/>
      <protection locked="0"/>
    </xf>
    <xf numFmtId="0" fontId="17" fillId="12" borderId="142" xfId="3" applyFont="1" applyFill="1" applyBorder="1" applyAlignment="1" applyProtection="1">
      <alignment horizontal="left" vertical="top"/>
      <protection locked="0"/>
    </xf>
    <xf numFmtId="0" fontId="26" fillId="6" borderId="142" xfId="3" applyFont="1" applyFill="1" applyBorder="1" applyAlignment="1" applyProtection="1">
      <alignment horizontal="left" vertical="top"/>
      <protection locked="0"/>
    </xf>
    <xf numFmtId="0" fontId="17" fillId="6" borderId="142" xfId="3" applyFont="1" applyFill="1" applyBorder="1" applyAlignment="1" applyProtection="1">
      <alignment horizontal="left" vertical="top"/>
      <protection locked="0"/>
    </xf>
    <xf numFmtId="0" fontId="15" fillId="12" borderId="142" xfId="3" applyFont="1" applyFill="1" applyBorder="1" applyAlignment="1" applyProtection="1">
      <alignment horizontal="left" vertical="top"/>
      <protection locked="0"/>
    </xf>
    <xf numFmtId="0" fontId="17" fillId="0" borderId="6" xfId="3" applyFont="1" applyFill="1" applyBorder="1" applyAlignment="1" applyProtection="1">
      <alignment horizontal="left" vertical="top"/>
      <protection locked="0"/>
    </xf>
    <xf numFmtId="0" fontId="3" fillId="0" borderId="0" xfId="3" applyFont="1" applyFill="1" applyBorder="1" applyAlignment="1" applyProtection="1">
      <alignment horizontal="left" vertical="top"/>
      <protection locked="0"/>
    </xf>
    <xf numFmtId="0" fontId="3" fillId="0" borderId="10" xfId="3" applyFont="1" applyFill="1" applyBorder="1" applyAlignment="1" applyProtection="1">
      <alignment horizontal="left" vertical="top"/>
      <protection locked="0"/>
    </xf>
    <xf numFmtId="0" fontId="3" fillId="0" borderId="143" xfId="3" applyFill="1" applyBorder="1" applyAlignment="1" applyProtection="1">
      <alignment horizontal="center" vertical="top"/>
      <protection locked="0"/>
    </xf>
    <xf numFmtId="0" fontId="17" fillId="0" borderId="119" xfId="3" applyFont="1" applyFill="1" applyBorder="1" applyAlignment="1" applyProtection="1">
      <alignment horizontal="left" vertical="top" wrapText="1"/>
      <protection locked="0"/>
    </xf>
    <xf numFmtId="0" fontId="3" fillId="0" borderId="144" xfId="3" applyFill="1" applyBorder="1" applyAlignment="1" applyProtection="1">
      <alignment horizontal="left" vertical="top"/>
      <protection locked="0"/>
    </xf>
    <xf numFmtId="0" fontId="17" fillId="12" borderId="119" xfId="3" applyFont="1" applyFill="1" applyBorder="1" applyAlignment="1" applyProtection="1">
      <alignment horizontal="left" vertical="top" wrapText="1"/>
      <protection locked="0"/>
    </xf>
    <xf numFmtId="0" fontId="17" fillId="12" borderId="144" xfId="3" applyFont="1" applyFill="1" applyBorder="1" applyAlignment="1" applyProtection="1">
      <alignment horizontal="left" vertical="top" wrapText="1"/>
      <protection locked="0"/>
    </xf>
    <xf numFmtId="0" fontId="15" fillId="11" borderId="159" xfId="3" applyFont="1" applyFill="1" applyBorder="1" applyAlignment="1" applyProtection="1">
      <alignment horizontal="left" vertical="top"/>
      <protection locked="0"/>
    </xf>
    <xf numFmtId="0" fontId="3" fillId="0" borderId="160" xfId="3" applyFill="1" applyBorder="1" applyAlignment="1" applyProtection="1">
      <alignment horizontal="left" vertical="top"/>
      <protection locked="0"/>
    </xf>
    <xf numFmtId="0" fontId="15" fillId="11" borderId="142" xfId="3" applyFont="1" applyFill="1" applyBorder="1" applyAlignment="1" applyProtection="1">
      <alignment horizontal="left" vertical="top"/>
      <protection locked="0"/>
    </xf>
    <xf numFmtId="0" fontId="19" fillId="0" borderId="0" xfId="3" applyFont="1" applyFill="1" applyBorder="1" applyAlignment="1" applyProtection="1">
      <alignment horizontal="left" vertical="center" wrapText="1"/>
    </xf>
  </cellXfs>
  <cellStyles count="5">
    <cellStyle name="Prozent" xfId="1" builtinId="5"/>
    <cellStyle name="Standard" xfId="0" builtinId="0"/>
    <cellStyle name="Standard 2" xfId="3"/>
    <cellStyle name="Standard 3" xfId="4"/>
    <cellStyle name="Währung" xfId="2" builtinId="4"/>
  </cellStyles>
  <dxfs count="1">
    <dxf>
      <numFmt numFmtId="166" formatCode="0.0%"/>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3"/>
  <sheetViews>
    <sheetView tabSelected="1" view="pageLayout" topLeftCell="A100" zoomScaleNormal="118" zoomScaleSheetLayoutView="110" workbookViewId="0">
      <selection activeCell="M108" sqref="M108:M117"/>
    </sheetView>
  </sheetViews>
  <sheetFormatPr baseColWidth="10" defaultColWidth="8.77734375" defaultRowHeight="10.199999999999999" x14ac:dyDescent="0.25"/>
  <cols>
    <col min="1" max="1" width="11.33203125" style="5" customWidth="1"/>
    <col min="2" max="2" width="9.77734375" style="5" customWidth="1"/>
    <col min="3" max="3" width="10.109375" style="5" customWidth="1"/>
    <col min="4" max="4" width="3.109375" style="5" customWidth="1"/>
    <col min="5" max="5" width="6.33203125" style="154" customWidth="1"/>
    <col min="6" max="6" width="10.33203125" style="5" customWidth="1"/>
    <col min="7" max="7" width="7.33203125" style="5" customWidth="1"/>
    <col min="8" max="8" width="5.33203125" style="5" customWidth="1"/>
    <col min="9" max="9" width="6.77734375" style="5" customWidth="1"/>
    <col min="10" max="10" width="13" style="5" customWidth="1"/>
    <col min="11" max="11" width="14.6640625" style="5" customWidth="1"/>
    <col min="12" max="12" width="7.33203125" style="5" customWidth="1"/>
    <col min="13" max="13" width="18.109375" style="47" customWidth="1"/>
    <col min="14" max="14" width="16.33203125" style="1" hidden="1" customWidth="1"/>
    <col min="15" max="15" width="8.77734375" style="5" hidden="1" customWidth="1"/>
    <col min="16" max="16" width="9.109375" style="5" bestFit="1" customWidth="1"/>
    <col min="17" max="16384" width="8.77734375" style="5"/>
  </cols>
  <sheetData>
    <row r="1" spans="1:14" ht="6" customHeight="1" thickBot="1" x14ac:dyDescent="0.3">
      <c r="A1" s="297"/>
      <c r="B1" s="297"/>
      <c r="C1" s="297"/>
      <c r="D1" s="297"/>
      <c r="E1" s="297"/>
      <c r="F1" s="297"/>
      <c r="G1" s="297"/>
      <c r="H1" s="297"/>
      <c r="I1" s="297"/>
      <c r="J1" s="297"/>
      <c r="K1" s="297"/>
      <c r="L1" s="297"/>
    </row>
    <row r="2" spans="1:14" ht="27.6" customHeight="1" thickBot="1" x14ac:dyDescent="0.3">
      <c r="A2" s="379" t="s">
        <v>38</v>
      </c>
      <c r="B2" s="379"/>
      <c r="C2" s="382"/>
      <c r="D2" s="383"/>
      <c r="E2" s="383"/>
      <c r="F2" s="383"/>
      <c r="G2" s="383"/>
      <c r="H2" s="384"/>
      <c r="I2" s="263" t="s">
        <v>132</v>
      </c>
      <c r="J2" s="263"/>
      <c r="K2" s="380"/>
      <c r="L2" s="381"/>
      <c r="M2" s="166" t="s">
        <v>63</v>
      </c>
      <c r="N2" s="3"/>
    </row>
    <row r="3" spans="1:14" ht="10.35" customHeight="1" thickBot="1" x14ac:dyDescent="0.3">
      <c r="A3" s="297"/>
      <c r="B3" s="297"/>
      <c r="C3" s="297"/>
      <c r="D3" s="297"/>
      <c r="E3" s="297"/>
      <c r="F3" s="297"/>
      <c r="G3" s="297"/>
      <c r="H3" s="1"/>
      <c r="M3" s="172"/>
    </row>
    <row r="4" spans="1:14" ht="35.1" customHeight="1" thickBot="1" x14ac:dyDescent="0.3">
      <c r="A4" s="379" t="s">
        <v>154</v>
      </c>
      <c r="B4" s="379"/>
      <c r="C4" s="382"/>
      <c r="D4" s="383"/>
      <c r="E4" s="383"/>
      <c r="F4" s="383"/>
      <c r="G4" s="384"/>
      <c r="H4" s="272" t="s">
        <v>3</v>
      </c>
      <c r="I4" s="272"/>
      <c r="J4" s="272"/>
      <c r="K4" s="295"/>
      <c r="L4" s="296"/>
    </row>
    <row r="5" spans="1:14" ht="10.35" customHeight="1" thickBot="1" x14ac:dyDescent="0.3">
      <c r="A5" s="4"/>
      <c r="B5" s="4"/>
      <c r="C5" s="4"/>
      <c r="D5" s="4"/>
    </row>
    <row r="6" spans="1:14" ht="15" customHeight="1" x14ac:dyDescent="0.25">
      <c r="A6" s="267" t="s">
        <v>133</v>
      </c>
      <c r="B6" s="268"/>
      <c r="C6" s="268"/>
      <c r="D6" s="268"/>
      <c r="E6" s="268"/>
      <c r="F6" s="268"/>
      <c r="G6" s="385"/>
      <c r="H6" s="268"/>
      <c r="I6" s="268"/>
      <c r="J6" s="268"/>
      <c r="K6" s="268"/>
      <c r="L6" s="6"/>
      <c r="N6" s="5"/>
    </row>
    <row r="7" spans="1:14" ht="21.75" customHeight="1" x14ac:dyDescent="0.25">
      <c r="A7" s="300"/>
      <c r="B7" s="301"/>
      <c r="C7" s="301"/>
      <c r="D7" s="301"/>
      <c r="E7" s="301"/>
      <c r="F7" s="301"/>
      <c r="G7" s="299" t="s">
        <v>15</v>
      </c>
      <c r="H7" s="299" t="s">
        <v>143</v>
      </c>
      <c r="I7" s="299"/>
      <c r="J7" s="303" t="s">
        <v>144</v>
      </c>
      <c r="K7" s="303" t="s">
        <v>186</v>
      </c>
      <c r="L7" s="7"/>
      <c r="M7" s="222" t="s">
        <v>138</v>
      </c>
    </row>
    <row r="8" spans="1:14" ht="21" customHeight="1" thickBot="1" x14ac:dyDescent="0.3">
      <c r="A8" s="300"/>
      <c r="B8" s="301"/>
      <c r="C8" s="301"/>
      <c r="D8" s="301"/>
      <c r="E8" s="301"/>
      <c r="F8" s="301"/>
      <c r="G8" s="302"/>
      <c r="H8" s="51" t="s">
        <v>135</v>
      </c>
      <c r="I8" s="52" t="s">
        <v>60</v>
      </c>
      <c r="J8" s="304"/>
      <c r="K8" s="398"/>
      <c r="L8" s="7"/>
      <c r="M8" s="222"/>
      <c r="N8" s="8"/>
    </row>
    <row r="9" spans="1:14" ht="15" customHeight="1" x14ac:dyDescent="0.25">
      <c r="A9" s="274" t="s">
        <v>129</v>
      </c>
      <c r="B9" s="275"/>
      <c r="C9" s="275"/>
      <c r="D9" s="275"/>
      <c r="E9" s="275"/>
      <c r="F9" s="9" t="s">
        <v>0</v>
      </c>
      <c r="G9" s="158">
        <v>0</v>
      </c>
      <c r="H9" s="122">
        <v>0</v>
      </c>
      <c r="I9" s="123">
        <v>0</v>
      </c>
      <c r="J9" s="92">
        <f>H9/4.333</f>
        <v>0</v>
      </c>
      <c r="K9" s="94" t="e">
        <f>$G$9/$I$9</f>
        <v>#DIV/0!</v>
      </c>
      <c r="L9" s="7"/>
      <c r="M9" s="115"/>
      <c r="N9" s="8"/>
    </row>
    <row r="10" spans="1:14" ht="14.4" customHeight="1" thickBot="1" x14ac:dyDescent="0.3">
      <c r="A10" s="250" t="s">
        <v>42</v>
      </c>
      <c r="B10" s="251"/>
      <c r="C10" s="251"/>
      <c r="D10" s="251"/>
      <c r="E10" s="251"/>
      <c r="F10" s="9" t="s">
        <v>0</v>
      </c>
      <c r="G10" s="124">
        <v>0</v>
      </c>
      <c r="H10" s="125">
        <v>0</v>
      </c>
      <c r="I10" s="126">
        <v>0</v>
      </c>
      <c r="J10" s="93">
        <f>H10/4.333</f>
        <v>0</v>
      </c>
      <c r="K10" s="95" t="e">
        <f>$G$10/$I$10</f>
        <v>#DIV/0!</v>
      </c>
      <c r="L10" s="7"/>
      <c r="N10" s="8"/>
    </row>
    <row r="11" spans="1:14" ht="14.4" customHeight="1" thickBot="1" x14ac:dyDescent="0.3">
      <c r="A11" s="250"/>
      <c r="B11" s="251"/>
      <c r="C11" s="251"/>
      <c r="D11" s="251"/>
      <c r="E11" s="251"/>
      <c r="F11" s="27" t="s">
        <v>14</v>
      </c>
      <c r="G11" s="128">
        <f>$G$9+$G$10</f>
        <v>0</v>
      </c>
      <c r="H11" s="129">
        <f>SUM($H$9:$H$10)</f>
        <v>0</v>
      </c>
      <c r="I11" s="129">
        <f>SUM($I$9:$I$10)</f>
        <v>0</v>
      </c>
      <c r="J11" s="127">
        <f>H11/4.333</f>
        <v>0</v>
      </c>
      <c r="L11" s="7"/>
    </row>
    <row r="12" spans="1:14" ht="14.4" customHeight="1" thickBot="1" x14ac:dyDescent="0.3">
      <c r="A12" s="250" t="s">
        <v>46</v>
      </c>
      <c r="B12" s="251"/>
      <c r="C12" s="251"/>
      <c r="D12" s="251"/>
      <c r="E12" s="251"/>
      <c r="F12" s="9" t="s">
        <v>0</v>
      </c>
      <c r="G12" s="130">
        <v>0</v>
      </c>
      <c r="H12" s="131">
        <v>0</v>
      </c>
      <c r="I12" s="132">
        <v>0</v>
      </c>
      <c r="J12" s="93">
        <f>H12/4.333</f>
        <v>0</v>
      </c>
      <c r="K12" s="96" t="e">
        <f>$G$12/$I$12</f>
        <v>#DIV/0!</v>
      </c>
      <c r="L12" s="7"/>
    </row>
    <row r="13" spans="1:14" ht="14.4" customHeight="1" x14ac:dyDescent="0.25">
      <c r="A13" s="250" t="s">
        <v>1</v>
      </c>
      <c r="B13" s="251"/>
      <c r="C13" s="251"/>
      <c r="D13" s="251"/>
      <c r="E13" s="251"/>
      <c r="F13" s="27" t="s">
        <v>134</v>
      </c>
      <c r="G13" s="89">
        <f>$G$11+$G$12</f>
        <v>0</v>
      </c>
      <c r="H13" s="90">
        <f>$H$11+$H$12</f>
        <v>0</v>
      </c>
      <c r="I13" s="90">
        <f>I$11+$I$12</f>
        <v>0</v>
      </c>
      <c r="J13" s="91">
        <f>H13/4.333</f>
        <v>0</v>
      </c>
      <c r="L13" s="7"/>
    </row>
    <row r="14" spans="1:14" ht="4.3499999999999996" customHeight="1" x14ac:dyDescent="0.25">
      <c r="A14" s="231"/>
      <c r="B14" s="232"/>
      <c r="C14" s="232"/>
      <c r="D14" s="232"/>
      <c r="E14" s="232"/>
      <c r="F14" s="232"/>
      <c r="G14" s="232"/>
      <c r="H14" s="232"/>
      <c r="I14" s="232"/>
      <c r="J14" s="232"/>
      <c r="K14" s="232"/>
      <c r="L14" s="7"/>
    </row>
    <row r="15" spans="1:14" ht="14.4" customHeight="1" thickBot="1" x14ac:dyDescent="0.3">
      <c r="A15" s="408" t="s">
        <v>136</v>
      </c>
      <c r="B15" s="409"/>
      <c r="C15" s="409"/>
      <c r="D15" s="409"/>
      <c r="E15" s="409"/>
      <c r="F15" s="409"/>
      <c r="G15" s="409"/>
      <c r="H15" s="409"/>
      <c r="I15" s="410"/>
      <c r="J15" s="142">
        <v>12</v>
      </c>
      <c r="K15" s="10"/>
      <c r="L15" s="11"/>
    </row>
    <row r="16" spans="1:14" ht="10.35" customHeight="1" thickBot="1" x14ac:dyDescent="0.3">
      <c r="A16" s="297"/>
      <c r="B16" s="297"/>
      <c r="C16" s="297"/>
      <c r="D16" s="297"/>
      <c r="E16" s="297"/>
      <c r="F16" s="297"/>
      <c r="G16" s="297"/>
      <c r="H16" s="297"/>
      <c r="I16" s="297"/>
      <c r="J16" s="297"/>
      <c r="K16" s="297"/>
      <c r="L16" s="297"/>
    </row>
    <row r="17" spans="1:14" ht="14.4" customHeight="1" thickBot="1" x14ac:dyDescent="0.3">
      <c r="A17" s="411" t="s">
        <v>137</v>
      </c>
      <c r="B17" s="412"/>
      <c r="C17" s="412"/>
      <c r="D17" s="412"/>
      <c r="E17" s="412"/>
      <c r="F17" s="412"/>
      <c r="G17" s="416"/>
      <c r="H17" s="416"/>
      <c r="I17" s="416"/>
      <c r="J17" s="416"/>
      <c r="K17" s="416"/>
      <c r="L17" s="39"/>
      <c r="N17" s="5"/>
    </row>
    <row r="18" spans="1:14" ht="3.6" customHeight="1" thickBot="1" x14ac:dyDescent="0.3">
      <c r="A18" s="12"/>
      <c r="B18" s="40"/>
      <c r="C18" s="40"/>
      <c r="D18" s="40"/>
      <c r="E18" s="155"/>
      <c r="F18" s="40"/>
      <c r="G18" s="40"/>
      <c r="H18" s="40"/>
      <c r="I18" s="40"/>
      <c r="J18" s="40"/>
      <c r="K18" s="40"/>
      <c r="L18" s="40"/>
    </row>
    <row r="19" spans="1:14" ht="13.35" customHeight="1" thickBot="1" x14ac:dyDescent="0.3">
      <c r="A19" s="267" t="s">
        <v>18</v>
      </c>
      <c r="B19" s="268"/>
      <c r="C19" s="268"/>
      <c r="D19" s="268"/>
      <c r="E19" s="268"/>
      <c r="F19" s="268"/>
      <c r="G19" s="268"/>
      <c r="H19" s="268"/>
      <c r="I19" s="268"/>
      <c r="J19" s="268"/>
      <c r="K19" s="268"/>
      <c r="L19" s="6"/>
      <c r="N19" s="5"/>
    </row>
    <row r="20" spans="1:14" ht="13.35" customHeight="1" x14ac:dyDescent="0.25">
      <c r="A20" s="395" t="s">
        <v>7</v>
      </c>
      <c r="B20" s="396"/>
      <c r="C20" s="396"/>
      <c r="D20" s="396"/>
      <c r="E20" s="397"/>
      <c r="F20" s="13" t="s">
        <v>0</v>
      </c>
      <c r="G20" s="399">
        <v>0</v>
      </c>
      <c r="H20" s="400"/>
      <c r="I20" s="8"/>
      <c r="J20" s="165">
        <v>0</v>
      </c>
      <c r="K20" s="36">
        <f>$G$20*$J$20</f>
        <v>0</v>
      </c>
      <c r="L20" s="14"/>
    </row>
    <row r="21" spans="1:14" ht="14.1" customHeight="1" thickBot="1" x14ac:dyDescent="0.3">
      <c r="A21" s="282"/>
      <c r="B21" s="283"/>
      <c r="C21" s="283"/>
      <c r="D21" s="283"/>
      <c r="E21" s="284"/>
      <c r="F21" s="15" t="s">
        <v>0</v>
      </c>
      <c r="G21" s="401">
        <v>0</v>
      </c>
      <c r="H21" s="402"/>
      <c r="I21" s="41"/>
      <c r="J21" s="144">
        <v>0</v>
      </c>
      <c r="K21" s="37">
        <f>$G$21*$J$21</f>
        <v>0</v>
      </c>
      <c r="L21" s="16"/>
    </row>
    <row r="22" spans="1:14" ht="3.6" customHeight="1" thickBot="1" x14ac:dyDescent="0.3">
      <c r="A22" s="12"/>
      <c r="B22" s="40"/>
      <c r="C22" s="40"/>
      <c r="D22" s="40"/>
      <c r="E22" s="155"/>
      <c r="F22" s="40"/>
      <c r="G22" s="40"/>
      <c r="H22" s="40"/>
      <c r="I22" s="40"/>
      <c r="J22" s="40"/>
      <c r="K22" s="40"/>
      <c r="L22" s="40"/>
    </row>
    <row r="23" spans="1:14" ht="13.5" customHeight="1" x14ac:dyDescent="0.25">
      <c r="A23" s="267" t="s">
        <v>19</v>
      </c>
      <c r="B23" s="268"/>
      <c r="C23" s="268"/>
      <c r="D23" s="268"/>
      <c r="E23" s="268"/>
      <c r="F23" s="268"/>
      <c r="G23" s="268"/>
      <c r="H23" s="268"/>
      <c r="I23" s="268"/>
      <c r="J23" s="268"/>
      <c r="K23" s="268"/>
      <c r="L23" s="28"/>
      <c r="M23" s="223" t="s">
        <v>64</v>
      </c>
    </row>
    <row r="24" spans="1:14" ht="23.1" customHeight="1" thickBot="1" x14ac:dyDescent="0.3">
      <c r="A24" s="392"/>
      <c r="B24" s="292"/>
      <c r="C24" s="292"/>
      <c r="D24" s="292"/>
      <c r="E24" s="292"/>
      <c r="F24" s="42"/>
      <c r="G24" s="393" t="s">
        <v>145</v>
      </c>
      <c r="H24" s="394"/>
      <c r="I24" s="42"/>
      <c r="J24" s="38" t="s">
        <v>35</v>
      </c>
      <c r="K24" s="134" t="s">
        <v>37</v>
      </c>
      <c r="L24" s="43"/>
      <c r="M24" s="223"/>
    </row>
    <row r="25" spans="1:14" ht="21" customHeight="1" x14ac:dyDescent="0.25">
      <c r="A25" s="405" t="s">
        <v>43</v>
      </c>
      <c r="B25" s="406"/>
      <c r="C25" s="406"/>
      <c r="D25" s="406"/>
      <c r="E25" s="407"/>
      <c r="F25" s="13" t="s">
        <v>2</v>
      </c>
      <c r="G25" s="403">
        <v>0</v>
      </c>
      <c r="H25" s="404"/>
      <c r="I25" s="8"/>
      <c r="J25" s="165">
        <v>0</v>
      </c>
      <c r="K25" s="135">
        <f>J25*G25</f>
        <v>0</v>
      </c>
      <c r="L25" s="43"/>
      <c r="M25" s="223"/>
    </row>
    <row r="26" spans="1:14" ht="15" customHeight="1" x14ac:dyDescent="0.25">
      <c r="A26" s="269"/>
      <c r="B26" s="270"/>
      <c r="C26" s="270"/>
      <c r="D26" s="270"/>
      <c r="E26" s="271"/>
      <c r="F26" s="13" t="s">
        <v>2</v>
      </c>
      <c r="G26" s="403">
        <v>0</v>
      </c>
      <c r="H26" s="404"/>
      <c r="I26" s="8"/>
      <c r="J26" s="164">
        <v>0</v>
      </c>
      <c r="K26" s="135">
        <f>J26*G26</f>
        <v>0</v>
      </c>
      <c r="L26" s="43"/>
    </row>
    <row r="27" spans="1:14" ht="15" customHeight="1" x14ac:dyDescent="0.25">
      <c r="A27" s="269"/>
      <c r="B27" s="270"/>
      <c r="C27" s="270"/>
      <c r="D27" s="270"/>
      <c r="E27" s="271"/>
      <c r="F27" s="13" t="s">
        <v>2</v>
      </c>
      <c r="G27" s="403">
        <v>0</v>
      </c>
      <c r="H27" s="404"/>
      <c r="I27" s="8"/>
      <c r="J27" s="33">
        <v>0</v>
      </c>
      <c r="K27" s="135">
        <f>J27*G27</f>
        <v>0</v>
      </c>
      <c r="L27" s="43"/>
    </row>
    <row r="28" spans="1:14" ht="15" customHeight="1" x14ac:dyDescent="0.25">
      <c r="A28" s="269"/>
      <c r="B28" s="270"/>
      <c r="C28" s="270"/>
      <c r="D28" s="270"/>
      <c r="E28" s="271"/>
      <c r="F28" s="13" t="s">
        <v>2</v>
      </c>
      <c r="G28" s="403">
        <v>0</v>
      </c>
      <c r="H28" s="404"/>
      <c r="I28" s="8"/>
      <c r="J28" s="33">
        <v>0</v>
      </c>
      <c r="K28" s="135">
        <f t="shared" ref="K28" si="0">J28*G28</f>
        <v>0</v>
      </c>
      <c r="L28" s="43"/>
    </row>
    <row r="29" spans="1:14" ht="21.75" customHeight="1" x14ac:dyDescent="0.25">
      <c r="A29" s="224" t="s">
        <v>150</v>
      </c>
      <c r="B29" s="225"/>
      <c r="C29" s="225"/>
      <c r="D29" s="225"/>
      <c r="E29" s="226"/>
      <c r="F29" s="13" t="s">
        <v>2</v>
      </c>
      <c r="G29" s="403">
        <v>0</v>
      </c>
      <c r="H29" s="404"/>
      <c r="I29" s="8"/>
      <c r="J29" s="33">
        <v>0</v>
      </c>
      <c r="K29" s="135">
        <f>J29*G29</f>
        <v>0</v>
      </c>
      <c r="L29" s="43"/>
    </row>
    <row r="30" spans="1:14" ht="15" customHeight="1" thickBot="1" x14ac:dyDescent="0.3">
      <c r="A30" s="239"/>
      <c r="B30" s="240"/>
      <c r="C30" s="240"/>
      <c r="D30" s="240"/>
      <c r="E30" s="241"/>
      <c r="F30" s="13" t="s">
        <v>2</v>
      </c>
      <c r="G30" s="377">
        <v>0</v>
      </c>
      <c r="H30" s="378"/>
      <c r="I30" s="8"/>
      <c r="J30" s="34">
        <v>0</v>
      </c>
      <c r="K30" s="136">
        <f t="shared" ref="K30" si="1">J30*G30</f>
        <v>0</v>
      </c>
      <c r="L30" s="43"/>
    </row>
    <row r="31" spans="1:14" ht="12" customHeight="1" thickBot="1" x14ac:dyDescent="0.3">
      <c r="A31" s="235" t="s">
        <v>24</v>
      </c>
      <c r="B31" s="236"/>
      <c r="C31" s="236"/>
      <c r="D31" s="236"/>
      <c r="E31" s="236"/>
      <c r="F31" s="236"/>
      <c r="G31" s="272">
        <f>SUM(G25:G30)</f>
        <v>0</v>
      </c>
      <c r="H31" s="272"/>
      <c r="I31" s="228"/>
      <c r="J31" s="228"/>
      <c r="K31" s="228"/>
      <c r="L31" s="43"/>
    </row>
    <row r="32" spans="1:14" ht="31.5" customHeight="1" thickBot="1" x14ac:dyDescent="0.3">
      <c r="A32" s="341" t="s">
        <v>187</v>
      </c>
      <c r="B32" s="342"/>
      <c r="C32" s="342"/>
      <c r="D32" s="342"/>
      <c r="E32" s="343"/>
      <c r="F32" s="13"/>
      <c r="G32" s="257">
        <v>0</v>
      </c>
      <c r="H32" s="258"/>
      <c r="I32" s="44" t="e">
        <f>$G$32/$G$31</f>
        <v>#DIV/0!</v>
      </c>
      <c r="J32" s="35">
        <v>0</v>
      </c>
      <c r="K32" s="31">
        <f>J32*G32</f>
        <v>0</v>
      </c>
      <c r="L32" s="43"/>
      <c r="M32" s="113"/>
    </row>
    <row r="33" spans="1:13" ht="14.1" customHeight="1" x14ac:dyDescent="0.25">
      <c r="A33" s="231"/>
      <c r="B33" s="232"/>
      <c r="C33" s="232"/>
      <c r="D33" s="232"/>
      <c r="E33" s="232"/>
      <c r="F33" s="232"/>
      <c r="G33" s="289" t="s">
        <v>65</v>
      </c>
      <c r="H33" s="289"/>
      <c r="I33" s="289"/>
      <c r="J33" s="289"/>
      <c r="K33" s="145" t="e">
        <f>K34/G31</f>
        <v>#DIV/0!</v>
      </c>
      <c r="L33" s="43"/>
      <c r="M33" s="113"/>
    </row>
    <row r="34" spans="1:13" ht="15.6" customHeight="1" thickBot="1" x14ac:dyDescent="0.3">
      <c r="A34" s="293" t="s">
        <v>130</v>
      </c>
      <c r="B34" s="294"/>
      <c r="C34" s="294"/>
      <c r="D34" s="294"/>
      <c r="E34" s="294"/>
      <c r="F34" s="294"/>
      <c r="G34" s="294"/>
      <c r="H34" s="294"/>
      <c r="I34" s="294"/>
      <c r="J34" s="294"/>
      <c r="K34" s="32">
        <f>SUM(K25:K32)</f>
        <v>0</v>
      </c>
      <c r="L34" s="45" t="e">
        <f>$K$34/$K$117</f>
        <v>#DIV/0!</v>
      </c>
    </row>
    <row r="35" spans="1:13" ht="3.6" customHeight="1" thickBot="1" x14ac:dyDescent="0.3">
      <c r="A35" s="12"/>
      <c r="B35" s="40"/>
      <c r="C35" s="40"/>
      <c r="D35" s="40"/>
      <c r="E35" s="155"/>
      <c r="F35" s="40"/>
      <c r="G35" s="40"/>
      <c r="H35" s="40"/>
      <c r="I35" s="40"/>
      <c r="J35" s="40"/>
      <c r="K35" s="40"/>
      <c r="L35" s="40"/>
    </row>
    <row r="36" spans="1:13" ht="12" customHeight="1" thickBot="1" x14ac:dyDescent="0.3">
      <c r="A36" s="267" t="s">
        <v>54</v>
      </c>
      <c r="B36" s="268"/>
      <c r="C36" s="268"/>
      <c r="D36" s="268"/>
      <c r="E36" s="268"/>
      <c r="F36" s="268"/>
      <c r="G36" s="268"/>
      <c r="H36" s="268"/>
      <c r="I36" s="268"/>
      <c r="J36" s="268"/>
      <c r="K36" s="268"/>
      <c r="L36" s="28"/>
    </row>
    <row r="37" spans="1:13" ht="15.6" customHeight="1" thickBot="1" x14ac:dyDescent="0.3">
      <c r="A37" s="229" t="s">
        <v>48</v>
      </c>
      <c r="B37" s="230"/>
      <c r="C37" s="230"/>
      <c r="D37" s="230"/>
      <c r="E37" s="230"/>
      <c r="F37" s="230"/>
      <c r="G37" s="257">
        <v>0</v>
      </c>
      <c r="H37" s="258"/>
      <c r="I37" s="228"/>
      <c r="J37" s="228"/>
      <c r="K37" s="228"/>
      <c r="L37" s="17"/>
    </row>
    <row r="38" spans="1:13" ht="21.75" customHeight="1" x14ac:dyDescent="0.25">
      <c r="A38" s="229" t="s">
        <v>32</v>
      </c>
      <c r="B38" s="230"/>
      <c r="C38" s="230"/>
      <c r="D38" s="230"/>
      <c r="E38" s="230"/>
      <c r="F38" s="230"/>
      <c r="G38" s="259">
        <f>$G$37*$J$15</f>
        <v>0</v>
      </c>
      <c r="H38" s="260"/>
      <c r="I38" s="121"/>
      <c r="J38" s="121" t="s">
        <v>55</v>
      </c>
      <c r="K38" s="57" t="e">
        <f>G37/J12</f>
        <v>#DIV/0!</v>
      </c>
      <c r="L38" s="17"/>
    </row>
    <row r="39" spans="1:13" ht="9.75" customHeight="1" x14ac:dyDescent="0.25">
      <c r="A39" s="246" t="s">
        <v>49</v>
      </c>
      <c r="B39" s="247"/>
      <c r="C39" s="247"/>
      <c r="D39" s="247"/>
      <c r="E39" s="247"/>
      <c r="F39" s="247"/>
      <c r="G39" s="247"/>
      <c r="H39" s="247"/>
      <c r="I39" s="247"/>
      <c r="J39" s="247"/>
      <c r="K39" s="247"/>
      <c r="L39" s="17"/>
    </row>
    <row r="40" spans="1:13" ht="21" customHeight="1" thickBot="1" x14ac:dyDescent="0.3">
      <c r="A40" s="350" t="s">
        <v>51</v>
      </c>
      <c r="B40" s="351"/>
      <c r="C40" s="351"/>
      <c r="D40" s="351"/>
      <c r="E40" s="266"/>
      <c r="F40" s="266"/>
      <c r="G40" s="266"/>
      <c r="H40" s="266"/>
      <c r="I40" s="266"/>
      <c r="J40" s="119" t="s">
        <v>50</v>
      </c>
      <c r="K40" s="120"/>
      <c r="L40" s="17"/>
    </row>
    <row r="41" spans="1:13" ht="15.6" customHeight="1" thickBot="1" x14ac:dyDescent="0.3">
      <c r="A41" s="18"/>
      <c r="B41" s="254">
        <v>0</v>
      </c>
      <c r="C41" s="255"/>
      <c r="D41" s="256"/>
      <c r="E41" s="230" t="s">
        <v>147</v>
      </c>
      <c r="F41" s="230"/>
      <c r="G41" s="261">
        <f>$B$41*G38</f>
        <v>0</v>
      </c>
      <c r="H41" s="262"/>
      <c r="I41" s="8"/>
      <c r="J41" s="35">
        <v>0</v>
      </c>
      <c r="K41" s="31">
        <f>$G$41*$J$41</f>
        <v>0</v>
      </c>
      <c r="L41" s="17"/>
    </row>
    <row r="42" spans="1:13" ht="11.25" customHeight="1" x14ac:dyDescent="0.25">
      <c r="A42" s="246" t="s">
        <v>53</v>
      </c>
      <c r="B42" s="247"/>
      <c r="C42" s="247"/>
      <c r="D42" s="247"/>
      <c r="E42" s="247"/>
      <c r="F42" s="247"/>
      <c r="G42" s="247"/>
      <c r="H42" s="247"/>
      <c r="I42" s="247"/>
      <c r="J42" s="247"/>
      <c r="K42" s="247"/>
      <c r="L42" s="17"/>
    </row>
    <row r="43" spans="1:13" ht="21.75" customHeight="1" thickBot="1" x14ac:dyDescent="0.3">
      <c r="A43" s="350" t="s">
        <v>146</v>
      </c>
      <c r="B43" s="351"/>
      <c r="C43" s="351"/>
      <c r="D43" s="351"/>
      <c r="E43" s="238"/>
      <c r="F43" s="238"/>
      <c r="G43" s="238"/>
      <c r="H43" s="238"/>
      <c r="I43" s="238"/>
      <c r="J43" s="119" t="s">
        <v>52</v>
      </c>
      <c r="K43" s="58"/>
      <c r="L43" s="17"/>
    </row>
    <row r="44" spans="1:13" ht="14.4" customHeight="1" thickBot="1" x14ac:dyDescent="0.3">
      <c r="A44" s="19"/>
      <c r="B44" s="353">
        <v>0</v>
      </c>
      <c r="C44" s="354"/>
      <c r="D44" s="355"/>
      <c r="E44" s="156"/>
      <c r="F44" s="324" t="s">
        <v>31</v>
      </c>
      <c r="G44" s="324"/>
      <c r="H44" s="324"/>
      <c r="I44" s="356"/>
      <c r="J44" s="87">
        <v>0</v>
      </c>
      <c r="K44" s="64">
        <f>$G$38*$J$44</f>
        <v>0</v>
      </c>
      <c r="L44" s="45" t="e">
        <f>($K$41+$K$44)/$K$117</f>
        <v>#DIV/0!</v>
      </c>
    </row>
    <row r="45" spans="1:13" ht="3.6" customHeight="1" thickBot="1" x14ac:dyDescent="0.3">
      <c r="A45" s="12"/>
      <c r="B45" s="40"/>
      <c r="C45" s="40"/>
      <c r="D45" s="40"/>
      <c r="E45" s="155"/>
      <c r="F45" s="40"/>
      <c r="G45" s="40"/>
      <c r="H45" s="40"/>
      <c r="I45" s="40"/>
      <c r="J45" s="40"/>
      <c r="K45" s="40"/>
      <c r="L45" s="40"/>
    </row>
    <row r="46" spans="1:13" ht="14.25" customHeight="1" x14ac:dyDescent="0.25">
      <c r="A46" s="248" t="s">
        <v>149</v>
      </c>
      <c r="B46" s="249"/>
      <c r="C46" s="249"/>
      <c r="D46" s="249"/>
      <c r="E46" s="249"/>
      <c r="F46" s="249"/>
      <c r="G46" s="249"/>
      <c r="H46" s="249"/>
      <c r="I46" s="249"/>
      <c r="J46" s="249"/>
      <c r="K46" s="249"/>
      <c r="L46" s="278"/>
      <c r="M46" s="253" t="s">
        <v>152</v>
      </c>
    </row>
    <row r="47" spans="1:13" ht="42.75" customHeight="1" thickBot="1" x14ac:dyDescent="0.3">
      <c r="A47" s="237"/>
      <c r="B47" s="238"/>
      <c r="C47" s="238"/>
      <c r="D47" s="238"/>
      <c r="E47" s="238"/>
      <c r="F47" s="2" t="s">
        <v>39</v>
      </c>
      <c r="G47" s="263" t="s">
        <v>40</v>
      </c>
      <c r="H47" s="263"/>
      <c r="I47" s="2" t="s">
        <v>41</v>
      </c>
      <c r="J47" s="2" t="s">
        <v>148</v>
      </c>
      <c r="K47" s="2" t="s">
        <v>37</v>
      </c>
      <c r="L47" s="43"/>
      <c r="M47" s="253"/>
    </row>
    <row r="48" spans="1:13" ht="14.4" customHeight="1" x14ac:dyDescent="0.25">
      <c r="A48" s="419" t="s">
        <v>25</v>
      </c>
      <c r="B48" s="420"/>
      <c r="C48" s="420"/>
      <c r="D48" s="421"/>
      <c r="E48" s="152"/>
      <c r="F48" s="62">
        <v>0</v>
      </c>
      <c r="G48" s="264">
        <v>0</v>
      </c>
      <c r="H48" s="265"/>
      <c r="I48" s="59" t="e">
        <f>F48/$I$13</f>
        <v>#DIV/0!</v>
      </c>
      <c r="J48" s="60" t="e">
        <f>$F$48/$G$13</f>
        <v>#DIV/0!</v>
      </c>
      <c r="K48" s="61">
        <f>$G$48*$F$48</f>
        <v>0</v>
      </c>
      <c r="L48" s="14"/>
      <c r="M48" s="253"/>
    </row>
    <row r="49" spans="1:16" ht="14.1" customHeight="1" thickBot="1" x14ac:dyDescent="0.3">
      <c r="A49" s="347"/>
      <c r="B49" s="348"/>
      <c r="C49" s="348"/>
      <c r="D49" s="349"/>
      <c r="E49" s="152"/>
      <c r="F49" s="63">
        <v>0</v>
      </c>
      <c r="G49" s="244">
        <v>0</v>
      </c>
      <c r="H49" s="245"/>
      <c r="I49" s="59" t="e">
        <f>F49/$I$13</f>
        <v>#DIV/0!</v>
      </c>
      <c r="J49" s="60" t="e">
        <f>$F$49/$G$13</f>
        <v>#DIV/0!</v>
      </c>
      <c r="K49" s="61">
        <f>G49*F49</f>
        <v>0</v>
      </c>
      <c r="L49" s="14"/>
      <c r="M49" s="253"/>
    </row>
    <row r="50" spans="1:16" ht="14.1" customHeight="1" x14ac:dyDescent="0.25">
      <c r="A50" s="237"/>
      <c r="B50" s="238"/>
      <c r="C50" s="238"/>
      <c r="D50" s="238"/>
      <c r="E50" s="238"/>
      <c r="F50" s="238"/>
      <c r="G50" s="289" t="s">
        <v>26</v>
      </c>
      <c r="H50" s="289"/>
      <c r="I50" s="289"/>
      <c r="J50" s="289"/>
      <c r="K50" s="133" t="e">
        <f>$K$51/$J$15/$G$11</f>
        <v>#DIV/0!</v>
      </c>
      <c r="L50" s="14"/>
      <c r="M50" s="114"/>
    </row>
    <row r="51" spans="1:16" ht="14.1" customHeight="1" thickBot="1" x14ac:dyDescent="0.3">
      <c r="A51" s="293" t="s">
        <v>130</v>
      </c>
      <c r="B51" s="294"/>
      <c r="C51" s="294"/>
      <c r="D51" s="294"/>
      <c r="E51" s="294"/>
      <c r="F51" s="294"/>
      <c r="G51" s="294"/>
      <c r="H51" s="294"/>
      <c r="I51" s="294"/>
      <c r="J51" s="294"/>
      <c r="K51" s="32">
        <f>SUM($K$48:$K$49)</f>
        <v>0</v>
      </c>
      <c r="L51" s="45" t="e">
        <f>$K$51/$K$117</f>
        <v>#DIV/0!</v>
      </c>
    </row>
    <row r="52" spans="1:16" ht="6" customHeight="1" thickBot="1" x14ac:dyDescent="0.3">
      <c r="A52" s="340"/>
      <c r="B52" s="340"/>
      <c r="C52" s="340"/>
      <c r="D52" s="340"/>
      <c r="E52" s="340"/>
      <c r="F52" s="340"/>
      <c r="G52" s="340"/>
      <c r="H52" s="340"/>
      <c r="I52" s="340"/>
      <c r="J52" s="340"/>
      <c r="K52" s="340"/>
      <c r="L52" s="340"/>
    </row>
    <row r="53" spans="1:16" ht="43.5" customHeight="1" x14ac:dyDescent="0.25">
      <c r="A53" s="248" t="s">
        <v>166</v>
      </c>
      <c r="B53" s="249"/>
      <c r="C53" s="249"/>
      <c r="D53" s="249"/>
      <c r="E53" s="249"/>
      <c r="F53" s="249"/>
      <c r="G53" s="249"/>
      <c r="H53" s="249"/>
      <c r="I53" s="249"/>
      <c r="J53" s="249"/>
      <c r="K53" s="249"/>
      <c r="L53" s="28"/>
      <c r="M53" s="222" t="s">
        <v>167</v>
      </c>
    </row>
    <row r="54" spans="1:16" ht="10.5" customHeight="1" x14ac:dyDescent="0.25">
      <c r="A54" s="20"/>
      <c r="B54" s="21"/>
      <c r="C54" s="21"/>
      <c r="D54" s="21"/>
      <c r="E54" s="153"/>
      <c r="F54" s="73" t="s">
        <v>0</v>
      </c>
      <c r="G54" s="418" t="s">
        <v>193</v>
      </c>
      <c r="H54" s="418"/>
      <c r="I54" s="418"/>
      <c r="J54" s="72" t="s">
        <v>35</v>
      </c>
      <c r="K54" s="22"/>
      <c r="L54" s="14"/>
      <c r="M54" s="223"/>
    </row>
    <row r="55" spans="1:16" ht="10.5" customHeight="1" thickBot="1" x14ac:dyDescent="0.3">
      <c r="A55" s="20"/>
      <c r="B55" s="21"/>
      <c r="C55" s="21"/>
      <c r="D55" s="21"/>
      <c r="E55" s="153"/>
      <c r="F55" s="252" t="s">
        <v>151</v>
      </c>
      <c r="G55" s="252"/>
      <c r="H55" s="252"/>
      <c r="I55" s="252"/>
      <c r="J55" s="252"/>
      <c r="K55" s="22"/>
      <c r="L55" s="14"/>
      <c r="M55" s="223"/>
    </row>
    <row r="56" spans="1:16" ht="15.75" customHeight="1" x14ac:dyDescent="0.25">
      <c r="A56" s="250" t="s">
        <v>21</v>
      </c>
      <c r="B56" s="251"/>
      <c r="C56" s="251"/>
      <c r="D56" s="251"/>
      <c r="E56" s="251"/>
      <c r="F56" s="66"/>
      <c r="G56" s="417"/>
      <c r="H56" s="417"/>
      <c r="I56" s="417"/>
      <c r="J56" s="68">
        <v>0</v>
      </c>
      <c r="K56" s="65">
        <f>J56*(IF(F56="",1,F56)*IF(G56="",1,G56))</f>
        <v>0</v>
      </c>
      <c r="L56" s="14"/>
      <c r="M56" s="115"/>
    </row>
    <row r="57" spans="1:16" ht="15" customHeight="1" x14ac:dyDescent="0.25">
      <c r="A57" s="250" t="s">
        <v>20</v>
      </c>
      <c r="B57" s="251"/>
      <c r="C57" s="251"/>
      <c r="D57" s="251"/>
      <c r="E57" s="251"/>
      <c r="F57" s="67"/>
      <c r="G57" s="227"/>
      <c r="H57" s="227"/>
      <c r="I57" s="227"/>
      <c r="J57" s="68">
        <v>0</v>
      </c>
      <c r="K57" s="65">
        <f t="shared" ref="K57:K69" si="2">J57*(IF(F57="",1,F57)*IF(G57="",1,G57))</f>
        <v>0</v>
      </c>
      <c r="L57" s="14"/>
      <c r="P57" s="47"/>
    </row>
    <row r="58" spans="1:16" ht="15" customHeight="1" x14ac:dyDescent="0.25">
      <c r="A58" s="250" t="s">
        <v>22</v>
      </c>
      <c r="B58" s="251"/>
      <c r="C58" s="251"/>
      <c r="D58" s="251"/>
      <c r="E58" s="251"/>
      <c r="F58" s="67"/>
      <c r="G58" s="227"/>
      <c r="H58" s="227"/>
      <c r="I58" s="227"/>
      <c r="J58" s="68">
        <v>0</v>
      </c>
      <c r="K58" s="65">
        <f t="shared" si="2"/>
        <v>0</v>
      </c>
      <c r="L58" s="14"/>
    </row>
    <row r="59" spans="1:16" ht="15" customHeight="1" x14ac:dyDescent="0.25">
      <c r="A59" s="250" t="s">
        <v>6</v>
      </c>
      <c r="B59" s="251"/>
      <c r="C59" s="251"/>
      <c r="D59" s="251"/>
      <c r="E59" s="251"/>
      <c r="F59" s="67"/>
      <c r="G59" s="227"/>
      <c r="H59" s="227"/>
      <c r="I59" s="227"/>
      <c r="J59" s="68">
        <v>0</v>
      </c>
      <c r="K59" s="65">
        <f t="shared" si="2"/>
        <v>0</v>
      </c>
      <c r="L59" s="14"/>
    </row>
    <row r="60" spans="1:16" ht="15" customHeight="1" x14ac:dyDescent="0.25">
      <c r="A60" s="250" t="s">
        <v>12</v>
      </c>
      <c r="B60" s="251"/>
      <c r="C60" s="251"/>
      <c r="D60" s="251"/>
      <c r="E60" s="298"/>
      <c r="F60" s="67"/>
      <c r="G60" s="227"/>
      <c r="H60" s="227"/>
      <c r="I60" s="227"/>
      <c r="J60" s="68">
        <v>0</v>
      </c>
      <c r="K60" s="65">
        <f t="shared" si="2"/>
        <v>0</v>
      </c>
      <c r="L60" s="14"/>
    </row>
    <row r="61" spans="1:16" ht="15" customHeight="1" x14ac:dyDescent="0.25">
      <c r="A61" s="250" t="s">
        <v>4</v>
      </c>
      <c r="B61" s="251"/>
      <c r="C61" s="251"/>
      <c r="D61" s="251"/>
      <c r="E61" s="298"/>
      <c r="F61" s="67"/>
      <c r="G61" s="227"/>
      <c r="H61" s="227"/>
      <c r="I61" s="227"/>
      <c r="J61" s="68">
        <v>0</v>
      </c>
      <c r="K61" s="65">
        <f t="shared" si="2"/>
        <v>0</v>
      </c>
      <c r="L61" s="14"/>
    </row>
    <row r="62" spans="1:16" ht="14.4" customHeight="1" x14ac:dyDescent="0.25">
      <c r="A62" s="250" t="s">
        <v>5</v>
      </c>
      <c r="B62" s="251"/>
      <c r="C62" s="251"/>
      <c r="D62" s="251"/>
      <c r="E62" s="298"/>
      <c r="F62" s="67"/>
      <c r="G62" s="227"/>
      <c r="H62" s="227"/>
      <c r="I62" s="227"/>
      <c r="J62" s="68">
        <v>0</v>
      </c>
      <c r="K62" s="65">
        <f t="shared" si="2"/>
        <v>0</v>
      </c>
      <c r="L62" s="14"/>
    </row>
    <row r="63" spans="1:16" ht="15" customHeight="1" x14ac:dyDescent="0.25">
      <c r="A63" s="250" t="s">
        <v>11</v>
      </c>
      <c r="B63" s="251"/>
      <c r="C63" s="251"/>
      <c r="D63" s="251"/>
      <c r="E63" s="251"/>
      <c r="F63" s="67"/>
      <c r="G63" s="227"/>
      <c r="H63" s="227"/>
      <c r="I63" s="227"/>
      <c r="J63" s="68">
        <v>0</v>
      </c>
      <c r="K63" s="65">
        <f t="shared" si="2"/>
        <v>0</v>
      </c>
      <c r="L63" s="14"/>
    </row>
    <row r="64" spans="1:16" ht="15" customHeight="1" thickBot="1" x14ac:dyDescent="0.3">
      <c r="A64" s="250" t="s">
        <v>23</v>
      </c>
      <c r="B64" s="251"/>
      <c r="C64" s="251"/>
      <c r="D64" s="251"/>
      <c r="E64" s="251"/>
      <c r="F64" s="67"/>
      <c r="G64" s="227"/>
      <c r="H64" s="227"/>
      <c r="I64" s="227"/>
      <c r="J64" s="68">
        <v>0</v>
      </c>
      <c r="K64" s="65">
        <f t="shared" si="2"/>
        <v>0</v>
      </c>
      <c r="L64" s="14"/>
    </row>
    <row r="65" spans="1:13" ht="15" customHeight="1" x14ac:dyDescent="0.25">
      <c r="A65" s="361"/>
      <c r="B65" s="362"/>
      <c r="C65" s="362"/>
      <c r="D65" s="363"/>
      <c r="E65" s="151"/>
      <c r="F65" s="67"/>
      <c r="G65" s="227"/>
      <c r="H65" s="227"/>
      <c r="I65" s="227"/>
      <c r="J65" s="68">
        <v>0</v>
      </c>
      <c r="K65" s="65">
        <f t="shared" si="2"/>
        <v>0</v>
      </c>
      <c r="L65" s="14"/>
    </row>
    <row r="66" spans="1:13" ht="15" customHeight="1" x14ac:dyDescent="0.25">
      <c r="A66" s="269"/>
      <c r="B66" s="270"/>
      <c r="C66" s="270"/>
      <c r="D66" s="271"/>
      <c r="E66" s="151"/>
      <c r="F66" s="67"/>
      <c r="G66" s="227"/>
      <c r="H66" s="227"/>
      <c r="I66" s="227"/>
      <c r="J66" s="68">
        <v>0</v>
      </c>
      <c r="K66" s="65">
        <f t="shared" si="2"/>
        <v>0</v>
      </c>
      <c r="L66" s="14"/>
    </row>
    <row r="67" spans="1:13" ht="15" customHeight="1" x14ac:dyDescent="0.25">
      <c r="A67" s="344"/>
      <c r="B67" s="345"/>
      <c r="C67" s="345"/>
      <c r="D67" s="346"/>
      <c r="E67" s="152"/>
      <c r="F67" s="67"/>
      <c r="G67" s="227"/>
      <c r="H67" s="227"/>
      <c r="I67" s="227"/>
      <c r="J67" s="68">
        <v>0</v>
      </c>
      <c r="K67" s="65">
        <f t="shared" si="2"/>
        <v>0</v>
      </c>
      <c r="L67" s="14"/>
    </row>
    <row r="68" spans="1:13" ht="15" customHeight="1" x14ac:dyDescent="0.25">
      <c r="A68" s="344"/>
      <c r="B68" s="345"/>
      <c r="C68" s="345"/>
      <c r="D68" s="346"/>
      <c r="E68" s="152"/>
      <c r="F68" s="67"/>
      <c r="G68" s="227"/>
      <c r="H68" s="227"/>
      <c r="I68" s="227"/>
      <c r="J68" s="68">
        <v>0</v>
      </c>
      <c r="K68" s="65">
        <f t="shared" si="2"/>
        <v>0</v>
      </c>
      <c r="L68" s="14"/>
    </row>
    <row r="69" spans="1:13" ht="15" customHeight="1" thickBot="1" x14ac:dyDescent="0.3">
      <c r="A69" s="347"/>
      <c r="B69" s="348"/>
      <c r="C69" s="348"/>
      <c r="D69" s="349"/>
      <c r="E69" s="152"/>
      <c r="F69" s="69"/>
      <c r="G69" s="352"/>
      <c r="H69" s="352"/>
      <c r="I69" s="352"/>
      <c r="J69" s="70">
        <v>0</v>
      </c>
      <c r="K69" s="65">
        <f t="shared" si="2"/>
        <v>0</v>
      </c>
      <c r="L69" s="14"/>
    </row>
    <row r="70" spans="1:13" ht="15" customHeight="1" x14ac:dyDescent="0.25">
      <c r="A70" s="357" t="s">
        <v>130</v>
      </c>
      <c r="B70" s="358"/>
      <c r="C70" s="358"/>
      <c r="D70" s="358"/>
      <c r="E70" s="358"/>
      <c r="F70" s="358"/>
      <c r="G70" s="358"/>
      <c r="H70" s="358"/>
      <c r="I70" s="358"/>
      <c r="J70" s="358"/>
      <c r="K70" s="71">
        <f>SUM($K$56:$K$69)</f>
        <v>0</v>
      </c>
      <c r="L70" s="48" t="e">
        <f>$K$70/$K$117</f>
        <v>#DIV/0!</v>
      </c>
    </row>
    <row r="71" spans="1:13" ht="15" customHeight="1" thickBot="1" x14ac:dyDescent="0.3">
      <c r="A71" s="408" t="s">
        <v>59</v>
      </c>
      <c r="B71" s="409"/>
      <c r="C71" s="409"/>
      <c r="D71" s="409"/>
      <c r="E71" s="409"/>
      <c r="F71" s="409"/>
      <c r="G71" s="409"/>
      <c r="H71" s="409"/>
      <c r="I71" s="409"/>
      <c r="J71" s="409"/>
      <c r="K71" s="146" t="e">
        <f>K70/$J$15/$J$13</f>
        <v>#DIV/0!</v>
      </c>
      <c r="L71" s="45"/>
    </row>
    <row r="72" spans="1:13" ht="5.4" customHeight="1" thickBot="1" x14ac:dyDescent="0.3">
      <c r="A72" s="337"/>
      <c r="B72" s="337"/>
      <c r="C72" s="337"/>
      <c r="D72" s="337"/>
      <c r="E72" s="337"/>
      <c r="F72" s="337"/>
      <c r="G72" s="337"/>
      <c r="H72" s="337"/>
      <c r="I72" s="337"/>
      <c r="J72" s="337"/>
      <c r="K72" s="337"/>
      <c r="L72" s="337"/>
    </row>
    <row r="73" spans="1:13" ht="32.4" customHeight="1" thickBot="1" x14ac:dyDescent="0.3">
      <c r="A73" s="248" t="s">
        <v>194</v>
      </c>
      <c r="B73" s="249"/>
      <c r="C73" s="249"/>
      <c r="D73" s="249"/>
      <c r="E73" s="249"/>
      <c r="F73" s="249"/>
      <c r="G73" s="249"/>
      <c r="H73" s="249"/>
      <c r="I73" s="249"/>
      <c r="J73" s="249"/>
      <c r="K73" s="249"/>
      <c r="L73" s="28"/>
      <c r="M73" s="222" t="s">
        <v>167</v>
      </c>
    </row>
    <row r="74" spans="1:13" ht="15.6" customHeight="1" thickBot="1" x14ac:dyDescent="0.3">
      <c r="A74" s="368" t="s">
        <v>44</v>
      </c>
      <c r="B74" s="369"/>
      <c r="C74" s="370"/>
      <c r="D74" s="233" t="s">
        <v>27</v>
      </c>
      <c r="E74" s="233"/>
      <c r="F74" s="234"/>
      <c r="G74" s="242">
        <v>0</v>
      </c>
      <c r="H74" s="243"/>
      <c r="I74" s="54" t="s">
        <v>8</v>
      </c>
      <c r="J74" s="77">
        <v>0</v>
      </c>
      <c r="K74" s="74">
        <f>J74*G74</f>
        <v>0</v>
      </c>
      <c r="L74" s="43"/>
      <c r="M74" s="222"/>
    </row>
    <row r="75" spans="1:13" ht="11.4" customHeight="1" thickBot="1" x14ac:dyDescent="0.3">
      <c r="A75" s="371"/>
      <c r="B75" s="372"/>
      <c r="C75" s="373"/>
      <c r="D75" s="55" t="s">
        <v>131</v>
      </c>
      <c r="E75" s="157"/>
      <c r="F75" s="53" t="s">
        <v>56</v>
      </c>
      <c r="G75" s="232"/>
      <c r="H75" s="232"/>
      <c r="I75" s="232"/>
      <c r="J75" s="76" t="s">
        <v>58</v>
      </c>
      <c r="K75" s="147" t="e">
        <f>K74/$J$9</f>
        <v>#DIV/0!</v>
      </c>
      <c r="L75" s="43"/>
      <c r="M75" s="222"/>
    </row>
    <row r="76" spans="1:13" ht="14.4" customHeight="1" thickBot="1" x14ac:dyDescent="0.3">
      <c r="A76" s="374"/>
      <c r="B76" s="375"/>
      <c r="C76" s="376"/>
      <c r="D76" s="233" t="s">
        <v>57</v>
      </c>
      <c r="E76" s="233"/>
      <c r="F76" s="234"/>
      <c r="G76" s="242">
        <v>0</v>
      </c>
      <c r="H76" s="243"/>
      <c r="I76" s="54" t="s">
        <v>8</v>
      </c>
      <c r="J76" s="77">
        <v>0</v>
      </c>
      <c r="K76" s="74">
        <f>J76*G76</f>
        <v>0</v>
      </c>
      <c r="L76" s="43"/>
      <c r="M76" s="222"/>
    </row>
    <row r="77" spans="1:13" ht="7.35" customHeight="1" thickBot="1" x14ac:dyDescent="0.3">
      <c r="A77" s="231"/>
      <c r="B77" s="232"/>
      <c r="C77" s="232"/>
      <c r="D77" s="232"/>
      <c r="E77" s="232"/>
      <c r="F77" s="232"/>
      <c r="G77" s="232"/>
      <c r="H77" s="232"/>
      <c r="I77" s="232"/>
      <c r="J77" s="232"/>
      <c r="K77" s="232"/>
      <c r="L77" s="43"/>
    </row>
    <row r="78" spans="1:13" ht="16.350000000000001" customHeight="1" thickBot="1" x14ac:dyDescent="0.3">
      <c r="A78" s="368" t="s">
        <v>45</v>
      </c>
      <c r="B78" s="369"/>
      <c r="C78" s="370"/>
      <c r="D78" s="233" t="s">
        <v>27</v>
      </c>
      <c r="E78" s="233"/>
      <c r="F78" s="234"/>
      <c r="G78" s="242">
        <v>0</v>
      </c>
      <c r="H78" s="243"/>
      <c r="I78" s="54" t="s">
        <v>8</v>
      </c>
      <c r="J78" s="77">
        <v>0</v>
      </c>
      <c r="K78" s="74">
        <f>J78*G78</f>
        <v>0</v>
      </c>
      <c r="L78" s="43"/>
    </row>
    <row r="79" spans="1:13" ht="11.1" customHeight="1" thickBot="1" x14ac:dyDescent="0.3">
      <c r="A79" s="371"/>
      <c r="B79" s="372"/>
      <c r="C79" s="373"/>
      <c r="D79" s="55" t="s">
        <v>131</v>
      </c>
      <c r="E79" s="157"/>
      <c r="F79" s="53" t="s">
        <v>56</v>
      </c>
      <c r="G79" s="232"/>
      <c r="H79" s="232"/>
      <c r="I79" s="232"/>
      <c r="J79" s="76" t="s">
        <v>58</v>
      </c>
      <c r="K79" s="147" t="e">
        <f>K78/$J$10</f>
        <v>#DIV/0!</v>
      </c>
      <c r="L79" s="43"/>
    </row>
    <row r="80" spans="1:13" ht="15.6" customHeight="1" thickBot="1" x14ac:dyDescent="0.3">
      <c r="A80" s="374"/>
      <c r="B80" s="375"/>
      <c r="C80" s="376"/>
      <c r="D80" s="233" t="s">
        <v>57</v>
      </c>
      <c r="E80" s="233"/>
      <c r="F80" s="234"/>
      <c r="G80" s="242">
        <v>0</v>
      </c>
      <c r="H80" s="243"/>
      <c r="I80" s="54" t="s">
        <v>8</v>
      </c>
      <c r="J80" s="77">
        <v>0</v>
      </c>
      <c r="K80" s="74">
        <f>J80*G80</f>
        <v>0</v>
      </c>
      <c r="L80" s="43"/>
    </row>
    <row r="81" spans="1:13" ht="6.6" customHeight="1" thickBot="1" x14ac:dyDescent="0.3">
      <c r="A81" s="231"/>
      <c r="B81" s="232"/>
      <c r="C81" s="232"/>
      <c r="D81" s="232"/>
      <c r="E81" s="232"/>
      <c r="F81" s="232"/>
      <c r="G81" s="232"/>
      <c r="H81" s="232"/>
      <c r="I81" s="232"/>
      <c r="J81" s="232"/>
      <c r="K81" s="232"/>
      <c r="L81" s="43"/>
    </row>
    <row r="82" spans="1:13" ht="13.5" customHeight="1" thickBot="1" x14ac:dyDescent="0.3">
      <c r="A82" s="361"/>
      <c r="B82" s="362"/>
      <c r="C82" s="363"/>
      <c r="D82" s="55" t="s">
        <v>131</v>
      </c>
      <c r="E82" s="157"/>
      <c r="F82" s="53"/>
      <c r="G82" s="364"/>
      <c r="H82" s="365"/>
      <c r="I82" s="54" t="s">
        <v>8</v>
      </c>
      <c r="J82" s="160">
        <v>0</v>
      </c>
      <c r="K82" s="75">
        <f t="shared" ref="K82:K84" si="3">J82*G82</f>
        <v>0</v>
      </c>
      <c r="L82" s="43"/>
    </row>
    <row r="83" spans="1:13" ht="13.5" customHeight="1" thickBot="1" x14ac:dyDescent="0.3">
      <c r="A83" s="269"/>
      <c r="B83" s="270"/>
      <c r="C83" s="271"/>
      <c r="D83" s="55" t="s">
        <v>131</v>
      </c>
      <c r="E83" s="157"/>
      <c r="F83" s="53"/>
      <c r="G83" s="366"/>
      <c r="H83" s="367"/>
      <c r="I83" s="54" t="s">
        <v>8</v>
      </c>
      <c r="J83" s="78">
        <v>0</v>
      </c>
      <c r="K83" s="75">
        <f t="shared" si="3"/>
        <v>0</v>
      </c>
      <c r="L83" s="43"/>
    </row>
    <row r="84" spans="1:13" ht="14.25" customHeight="1" thickBot="1" x14ac:dyDescent="0.3">
      <c r="A84" s="239"/>
      <c r="B84" s="240"/>
      <c r="C84" s="241"/>
      <c r="D84" s="55" t="s">
        <v>131</v>
      </c>
      <c r="E84" s="157"/>
      <c r="F84" s="53"/>
      <c r="G84" s="359"/>
      <c r="H84" s="360"/>
      <c r="I84" s="54" t="s">
        <v>8</v>
      </c>
      <c r="J84" s="78">
        <v>0</v>
      </c>
      <c r="K84" s="79">
        <f t="shared" si="3"/>
        <v>0</v>
      </c>
      <c r="L84" s="43"/>
    </row>
    <row r="85" spans="1:13" ht="16.350000000000001" customHeight="1" thickBot="1" x14ac:dyDescent="0.3">
      <c r="A85" s="293" t="s">
        <v>130</v>
      </c>
      <c r="B85" s="294"/>
      <c r="C85" s="294"/>
      <c r="D85" s="294"/>
      <c r="E85" s="294"/>
      <c r="F85" s="294"/>
      <c r="G85" s="294"/>
      <c r="H85" s="294"/>
      <c r="I85" s="294"/>
      <c r="J85" s="294"/>
      <c r="K85" s="32">
        <f>SUM(K74+K76+K78+K80+K82+K83+K84)</f>
        <v>0</v>
      </c>
      <c r="L85" s="45" t="e">
        <f>$K$85/$K$117</f>
        <v>#DIV/0!</v>
      </c>
    </row>
    <row r="86" spans="1:13" ht="5.4" customHeight="1" thickBot="1" x14ac:dyDescent="0.3">
      <c r="A86" s="273"/>
      <c r="B86" s="273"/>
      <c r="C86" s="273"/>
      <c r="D86" s="273"/>
      <c r="E86" s="273"/>
      <c r="F86" s="273"/>
      <c r="G86" s="273"/>
      <c r="H86" s="273"/>
      <c r="I86" s="273"/>
      <c r="J86" s="273"/>
      <c r="K86" s="273"/>
      <c r="L86" s="273"/>
    </row>
    <row r="87" spans="1:13" ht="14.1" customHeight="1" thickBot="1" x14ac:dyDescent="0.3">
      <c r="A87" s="267" t="s">
        <v>195</v>
      </c>
      <c r="B87" s="268"/>
      <c r="C87" s="268"/>
      <c r="D87" s="268"/>
      <c r="E87" s="268"/>
      <c r="F87" s="268"/>
      <c r="G87" s="268"/>
      <c r="H87" s="268"/>
      <c r="I87" s="268"/>
      <c r="J87" s="268"/>
      <c r="K87" s="268"/>
      <c r="L87" s="28"/>
      <c r="M87" s="222" t="s">
        <v>192</v>
      </c>
    </row>
    <row r="88" spans="1:13" ht="14.1" customHeight="1" x14ac:dyDescent="0.25">
      <c r="A88" s="386"/>
      <c r="B88" s="387"/>
      <c r="C88" s="387"/>
      <c r="D88" s="387"/>
      <c r="E88" s="388"/>
      <c r="F88" s="55" t="s">
        <v>0</v>
      </c>
      <c r="G88" s="285">
        <v>0</v>
      </c>
      <c r="H88" s="286"/>
      <c r="I88" s="80" t="s">
        <v>36</v>
      </c>
      <c r="J88" s="162">
        <v>0</v>
      </c>
      <c r="K88" s="161">
        <f>$G$88*$J$88</f>
        <v>0</v>
      </c>
      <c r="L88" s="14"/>
      <c r="M88" s="222"/>
    </row>
    <row r="89" spans="1:13" ht="17.100000000000001" customHeight="1" thickBot="1" x14ac:dyDescent="0.3">
      <c r="A89" s="389"/>
      <c r="B89" s="390"/>
      <c r="C89" s="390"/>
      <c r="D89" s="390"/>
      <c r="E89" s="391"/>
      <c r="F89" s="55" t="s">
        <v>0</v>
      </c>
      <c r="G89" s="422">
        <v>0</v>
      </c>
      <c r="H89" s="423"/>
      <c r="I89" s="80" t="s">
        <v>36</v>
      </c>
      <c r="J89" s="163">
        <v>0</v>
      </c>
      <c r="K89" s="75">
        <f>$G$89*$J$89</f>
        <v>0</v>
      </c>
      <c r="L89" s="14"/>
      <c r="M89" s="222"/>
    </row>
    <row r="90" spans="1:13" ht="14.1" customHeight="1" thickBot="1" x14ac:dyDescent="0.3">
      <c r="A90" s="293" t="s">
        <v>130</v>
      </c>
      <c r="B90" s="294"/>
      <c r="C90" s="294"/>
      <c r="D90" s="294"/>
      <c r="E90" s="294"/>
      <c r="F90" s="294"/>
      <c r="G90" s="294"/>
      <c r="H90" s="294"/>
      <c r="I90" s="294"/>
      <c r="J90" s="294"/>
      <c r="K90" s="81">
        <f>SUM(K88:K89)</f>
        <v>0</v>
      </c>
      <c r="L90" s="45" t="e">
        <f>$K$90/$K$117</f>
        <v>#DIV/0!</v>
      </c>
    </row>
    <row r="91" spans="1:13" ht="6" customHeight="1" thickBot="1" x14ac:dyDescent="0.3">
      <c r="A91" s="273"/>
      <c r="B91" s="273"/>
      <c r="C91" s="273"/>
      <c r="D91" s="273"/>
      <c r="E91" s="273"/>
      <c r="F91" s="273"/>
      <c r="G91" s="273"/>
      <c r="H91" s="273"/>
      <c r="I91" s="273"/>
      <c r="J91" s="273"/>
      <c r="K91" s="273"/>
      <c r="L91" s="273"/>
    </row>
    <row r="92" spans="1:13" ht="15" customHeight="1" thickBot="1" x14ac:dyDescent="0.3">
      <c r="A92" s="248" t="s">
        <v>126</v>
      </c>
      <c r="B92" s="249"/>
      <c r="C92" s="249"/>
      <c r="D92" s="249"/>
      <c r="E92" s="249"/>
      <c r="F92" s="249"/>
      <c r="G92" s="249"/>
      <c r="H92" s="249"/>
      <c r="I92" s="249"/>
      <c r="J92" s="249"/>
      <c r="K92" s="249"/>
      <c r="L92" s="278"/>
    </row>
    <row r="93" spans="1:13" ht="15" customHeight="1" thickBot="1" x14ac:dyDescent="0.3">
      <c r="A93" s="250" t="s">
        <v>16</v>
      </c>
      <c r="B93" s="251"/>
      <c r="C93" s="251"/>
      <c r="D93" s="251"/>
      <c r="E93" s="251"/>
      <c r="F93" s="251"/>
      <c r="G93" s="289" t="s">
        <v>17</v>
      </c>
      <c r="H93" s="289"/>
      <c r="I93" s="289"/>
      <c r="J93" s="289"/>
      <c r="K93" s="159">
        <v>0</v>
      </c>
      <c r="L93" s="48" t="e">
        <f>$K$93/$K$117</f>
        <v>#DIV/0!</v>
      </c>
    </row>
    <row r="94" spans="1:13" ht="9.75" customHeight="1" x14ac:dyDescent="0.25">
      <c r="A94" s="291" t="s">
        <v>30</v>
      </c>
      <c r="B94" s="292"/>
      <c r="C94" s="292"/>
      <c r="D94" s="292"/>
      <c r="E94" s="292"/>
      <c r="F94" s="292"/>
      <c r="G94" s="290" t="s">
        <v>34</v>
      </c>
      <c r="H94" s="290"/>
      <c r="I94" s="290"/>
      <c r="J94" s="290"/>
      <c r="K94" s="148" t="e">
        <f>$K$93/$J$15/J13</f>
        <v>#DIV/0!</v>
      </c>
      <c r="L94" s="48"/>
    </row>
    <row r="95" spans="1:13" ht="9.75" customHeight="1" x14ac:dyDescent="0.25">
      <c r="A95" s="274" t="s">
        <v>28</v>
      </c>
      <c r="B95" s="275"/>
      <c r="C95" s="275"/>
      <c r="D95" s="275"/>
      <c r="E95" s="275"/>
      <c r="F95" s="275"/>
      <c r="G95" s="275"/>
      <c r="H95" s="275"/>
      <c r="I95" s="275"/>
      <c r="J95" s="275"/>
      <c r="K95" s="275"/>
      <c r="L95" s="43"/>
    </row>
    <row r="96" spans="1:13" ht="9.6" customHeight="1" x14ac:dyDescent="0.25">
      <c r="A96" s="274" t="s">
        <v>61</v>
      </c>
      <c r="B96" s="275"/>
      <c r="C96" s="275"/>
      <c r="D96" s="275"/>
      <c r="E96" s="275"/>
      <c r="F96" s="275"/>
      <c r="G96" s="275"/>
      <c r="H96" s="275"/>
      <c r="I96" s="275"/>
      <c r="J96" s="275"/>
      <c r="K96" s="275"/>
      <c r="L96" s="43"/>
    </row>
    <row r="97" spans="1:13" ht="9.6" customHeight="1" x14ac:dyDescent="0.25">
      <c r="A97" s="274" t="s">
        <v>62</v>
      </c>
      <c r="B97" s="275"/>
      <c r="C97" s="275"/>
      <c r="D97" s="275"/>
      <c r="E97" s="275"/>
      <c r="F97" s="275"/>
      <c r="G97" s="275"/>
      <c r="H97" s="275"/>
      <c r="I97" s="275"/>
      <c r="J97" s="275"/>
      <c r="K97" s="275"/>
      <c r="L97" s="43"/>
    </row>
    <row r="98" spans="1:13" ht="9.6" customHeight="1" x14ac:dyDescent="0.25">
      <c r="A98" s="274" t="s">
        <v>29</v>
      </c>
      <c r="B98" s="275"/>
      <c r="C98" s="275"/>
      <c r="D98" s="275"/>
      <c r="E98" s="275"/>
      <c r="F98" s="275"/>
      <c r="G98" s="275"/>
      <c r="H98" s="275"/>
      <c r="I98" s="275"/>
      <c r="J98" s="275"/>
      <c r="K98" s="275"/>
      <c r="L98" s="43"/>
    </row>
    <row r="99" spans="1:13" ht="9.6" customHeight="1" x14ac:dyDescent="0.25">
      <c r="A99" s="274" t="s">
        <v>9</v>
      </c>
      <c r="B99" s="275"/>
      <c r="C99" s="275"/>
      <c r="D99" s="275"/>
      <c r="E99" s="275"/>
      <c r="F99" s="275"/>
      <c r="G99" s="275"/>
      <c r="H99" s="275"/>
      <c r="I99" s="275"/>
      <c r="J99" s="275"/>
      <c r="K99" s="275"/>
      <c r="L99" s="43"/>
    </row>
    <row r="100" spans="1:13" ht="9.6" customHeight="1" thickBot="1" x14ac:dyDescent="0.3">
      <c r="A100" s="276" t="s">
        <v>47</v>
      </c>
      <c r="B100" s="277"/>
      <c r="C100" s="277"/>
      <c r="D100" s="277"/>
      <c r="E100" s="277"/>
      <c r="F100" s="277"/>
      <c r="G100" s="277"/>
      <c r="H100" s="277"/>
      <c r="I100" s="277"/>
      <c r="J100" s="277"/>
      <c r="K100" s="277"/>
      <c r="L100" s="83"/>
    </row>
    <row r="101" spans="1:13" ht="5.4" customHeight="1" thickBot="1" x14ac:dyDescent="0.3">
      <c r="A101" s="273"/>
      <c r="B101" s="273"/>
      <c r="C101" s="273"/>
      <c r="D101" s="273"/>
      <c r="E101" s="273"/>
      <c r="F101" s="273"/>
      <c r="G101" s="273"/>
      <c r="H101" s="273"/>
      <c r="I101" s="273"/>
      <c r="J101" s="273"/>
      <c r="K101" s="273"/>
      <c r="L101" s="273"/>
    </row>
    <row r="102" spans="1:13" ht="18" customHeight="1" thickBot="1" x14ac:dyDescent="0.3">
      <c r="A102" s="248" t="s">
        <v>33</v>
      </c>
      <c r="B102" s="249"/>
      <c r="C102" s="249"/>
      <c r="D102" s="249"/>
      <c r="E102" s="249"/>
      <c r="F102" s="249"/>
      <c r="G102" s="249"/>
      <c r="H102" s="249"/>
      <c r="I102" s="249"/>
      <c r="J102" s="249"/>
      <c r="K102" s="249"/>
      <c r="L102" s="28"/>
    </row>
    <row r="103" spans="1:13" ht="15.6" customHeight="1" x14ac:dyDescent="0.25">
      <c r="A103" s="279"/>
      <c r="B103" s="280"/>
      <c r="C103" s="280"/>
      <c r="D103" s="280"/>
      <c r="E103" s="281"/>
      <c r="F103" s="55" t="s">
        <v>0</v>
      </c>
      <c r="G103" s="285">
        <v>0</v>
      </c>
      <c r="H103" s="286"/>
      <c r="I103" s="23" t="s">
        <v>36</v>
      </c>
      <c r="J103" s="29">
        <v>0</v>
      </c>
      <c r="K103" s="31">
        <f>G103*J103</f>
        <v>0</v>
      </c>
      <c r="L103" s="14"/>
    </row>
    <row r="104" spans="1:13" ht="15.6" customHeight="1" thickBot="1" x14ac:dyDescent="0.3">
      <c r="A104" s="282"/>
      <c r="B104" s="283"/>
      <c r="C104" s="283"/>
      <c r="D104" s="283"/>
      <c r="E104" s="284"/>
      <c r="F104" s="56" t="s">
        <v>0</v>
      </c>
      <c r="G104" s="287">
        <v>0</v>
      </c>
      <c r="H104" s="288"/>
      <c r="I104" s="24" t="s">
        <v>36</v>
      </c>
      <c r="J104" s="30">
        <v>0</v>
      </c>
      <c r="K104" s="64">
        <f>G104*J104</f>
        <v>0</v>
      </c>
      <c r="L104" s="16"/>
    </row>
    <row r="105" spans="1:13" ht="5.4" customHeight="1" thickBot="1" x14ac:dyDescent="0.3">
      <c r="A105" s="273"/>
      <c r="B105" s="273"/>
      <c r="C105" s="273"/>
      <c r="D105" s="273"/>
      <c r="E105" s="273"/>
      <c r="F105" s="273"/>
      <c r="G105" s="273"/>
      <c r="H105" s="273"/>
      <c r="I105" s="273"/>
      <c r="J105" s="273"/>
      <c r="K105" s="273"/>
      <c r="L105" s="273"/>
    </row>
    <row r="106" spans="1:13" ht="16.5" customHeight="1" thickBot="1" x14ac:dyDescent="0.3">
      <c r="A106" s="414" t="s">
        <v>125</v>
      </c>
      <c r="B106" s="415"/>
      <c r="C106" s="415"/>
      <c r="D106" s="415"/>
      <c r="E106" s="415"/>
      <c r="F106" s="415"/>
      <c r="G106" s="415"/>
      <c r="H106" s="415"/>
      <c r="I106" s="415"/>
      <c r="J106" s="415"/>
      <c r="K106" s="415"/>
      <c r="L106" s="84"/>
    </row>
    <row r="107" spans="1:13" ht="17.25" customHeight="1" thickBot="1" x14ac:dyDescent="0.3">
      <c r="A107" s="325" t="s">
        <v>10</v>
      </c>
      <c r="B107" s="326"/>
      <c r="C107" s="326"/>
      <c r="D107" s="326"/>
      <c r="E107" s="310">
        <f>K20+K21+K34+K41+K44+K51+K70+K85+K90+K93+K103+K104</f>
        <v>0</v>
      </c>
      <c r="F107" s="310"/>
      <c r="G107" s="324"/>
      <c r="H107" s="324"/>
      <c r="I107" s="324"/>
      <c r="J107" s="82" t="e">
        <f>K107/E107</f>
        <v>#DIV/0!</v>
      </c>
      <c r="K107" s="149">
        <v>0</v>
      </c>
      <c r="L107" s="83"/>
    </row>
    <row r="108" spans="1:13" ht="5.4" customHeight="1" thickBot="1" x14ac:dyDescent="0.3">
      <c r="A108" s="273"/>
      <c r="B108" s="273"/>
      <c r="C108" s="273"/>
      <c r="D108" s="273"/>
      <c r="E108" s="273"/>
      <c r="F108" s="273"/>
      <c r="G108" s="273"/>
      <c r="H108" s="273"/>
      <c r="I108" s="273"/>
      <c r="J108" s="273"/>
      <c r="K108" s="273"/>
      <c r="L108" s="273"/>
    </row>
    <row r="109" spans="1:13" ht="15.75" customHeight="1" thickBot="1" x14ac:dyDescent="0.3">
      <c r="A109" s="414" t="s">
        <v>189</v>
      </c>
      <c r="B109" s="415"/>
      <c r="C109" s="415"/>
      <c r="D109" s="415"/>
      <c r="E109" s="415"/>
      <c r="F109" s="415"/>
      <c r="G109" s="415"/>
      <c r="H109" s="415"/>
      <c r="I109" s="415"/>
      <c r="J109" s="415"/>
      <c r="K109" s="415"/>
      <c r="L109" s="84"/>
    </row>
    <row r="110" spans="1:13" ht="18" customHeight="1" thickBot="1" x14ac:dyDescent="0.3">
      <c r="A110" s="325" t="s">
        <v>190</v>
      </c>
      <c r="B110" s="326"/>
      <c r="C110" s="326"/>
      <c r="D110" s="326"/>
      <c r="E110" s="326"/>
      <c r="F110" s="326"/>
      <c r="G110" s="327" t="s">
        <v>14</v>
      </c>
      <c r="H110" s="327"/>
      <c r="I110" s="324"/>
      <c r="J110" s="49" t="s">
        <v>13</v>
      </c>
      <c r="K110" s="88">
        <v>0</v>
      </c>
      <c r="L110" s="83"/>
    </row>
    <row r="111" spans="1:13" ht="5.4" customHeight="1" thickBot="1" x14ac:dyDescent="0.3">
      <c r="A111" s="1"/>
      <c r="B111" s="1"/>
      <c r="C111" s="1"/>
      <c r="D111" s="1"/>
      <c r="E111" s="150"/>
      <c r="F111" s="1"/>
      <c r="G111" s="1"/>
      <c r="H111" s="1"/>
      <c r="I111" s="1"/>
      <c r="J111" s="1"/>
      <c r="K111" s="1"/>
      <c r="L111" s="1"/>
    </row>
    <row r="112" spans="1:13" ht="22.5" customHeight="1" x14ac:dyDescent="0.25">
      <c r="A112" s="248" t="s">
        <v>139</v>
      </c>
      <c r="B112" s="249"/>
      <c r="C112" s="249"/>
      <c r="D112" s="249"/>
      <c r="E112" s="249"/>
      <c r="F112" s="249"/>
      <c r="G112" s="249"/>
      <c r="H112" s="249"/>
      <c r="I112" s="249"/>
      <c r="J112" s="249"/>
      <c r="K112" s="249"/>
      <c r="L112" s="28"/>
      <c r="M112" s="222" t="s">
        <v>153</v>
      </c>
    </row>
    <row r="113" spans="1:16" ht="8.25" customHeight="1" thickBot="1" x14ac:dyDescent="0.3">
      <c r="A113" s="250"/>
      <c r="B113" s="251"/>
      <c r="C113" s="251"/>
      <c r="D113" s="251"/>
      <c r="E113" s="251"/>
      <c r="F113" s="263"/>
      <c r="G113" s="263"/>
      <c r="H113" s="263"/>
      <c r="I113" s="263"/>
      <c r="J113" s="46"/>
      <c r="K113" s="25"/>
      <c r="L113" s="14"/>
      <c r="M113" s="222"/>
    </row>
    <row r="114" spans="1:16" ht="14.1" customHeight="1" x14ac:dyDescent="0.25">
      <c r="A114" s="334"/>
      <c r="B114" s="335"/>
      <c r="C114" s="335"/>
      <c r="D114" s="335"/>
      <c r="E114" s="336"/>
      <c r="F114" s="9" t="s">
        <v>170</v>
      </c>
      <c r="G114" s="85">
        <v>0</v>
      </c>
      <c r="H114" s="329" t="s">
        <v>169</v>
      </c>
      <c r="I114" s="330"/>
      <c r="J114" s="29">
        <v>0</v>
      </c>
      <c r="K114" s="36">
        <f>J114*$J$15</f>
        <v>0</v>
      </c>
      <c r="L114" s="14"/>
      <c r="M114" s="222"/>
    </row>
    <row r="115" spans="1:16" ht="14.1" customHeight="1" thickBot="1" x14ac:dyDescent="0.3">
      <c r="A115" s="331"/>
      <c r="B115" s="332"/>
      <c r="C115" s="332"/>
      <c r="D115" s="332"/>
      <c r="E115" s="333"/>
      <c r="F115" s="118" t="s">
        <v>170</v>
      </c>
      <c r="G115" s="86">
        <v>0</v>
      </c>
      <c r="H115" s="338" t="s">
        <v>169</v>
      </c>
      <c r="I115" s="339"/>
      <c r="J115" s="30">
        <v>0</v>
      </c>
      <c r="K115" s="37">
        <f>J115*$J$15</f>
        <v>0</v>
      </c>
      <c r="L115" s="16"/>
      <c r="M115" s="115"/>
    </row>
    <row r="116" spans="1:16" ht="5.85" customHeight="1" thickBot="1" x14ac:dyDescent="0.3">
      <c r="A116" s="328"/>
      <c r="B116" s="328"/>
      <c r="C116" s="328"/>
      <c r="D116" s="328"/>
      <c r="E116" s="328"/>
      <c r="F116" s="328"/>
      <c r="G116" s="328"/>
      <c r="H116" s="328"/>
      <c r="I116" s="328"/>
      <c r="J116" s="328"/>
      <c r="K116" s="328"/>
      <c r="L116" s="328"/>
    </row>
    <row r="117" spans="1:16" ht="15" customHeight="1" thickBot="1" x14ac:dyDescent="0.3">
      <c r="A117" s="311" t="s">
        <v>140</v>
      </c>
      <c r="B117" s="312"/>
      <c r="C117" s="312"/>
      <c r="D117" s="312"/>
      <c r="E117" s="312"/>
      <c r="F117" s="312"/>
      <c r="G117" s="312"/>
      <c r="H117" s="312"/>
      <c r="I117" s="312"/>
      <c r="J117" s="313"/>
      <c r="K117" s="314">
        <f>$E$107+$K$107-$K$110+K114+K115</f>
        <v>0</v>
      </c>
      <c r="L117" s="315"/>
      <c r="M117" s="116" t="s">
        <v>168</v>
      </c>
    </row>
    <row r="118" spans="1:16" ht="3" customHeight="1" thickBot="1" x14ac:dyDescent="0.3">
      <c r="A118" s="337"/>
      <c r="B118" s="337"/>
      <c r="C118" s="337"/>
      <c r="D118" s="337"/>
      <c r="E118" s="337"/>
      <c r="F118" s="337"/>
      <c r="G118" s="337"/>
      <c r="H118" s="337"/>
      <c r="I118" s="337"/>
      <c r="J118" s="337"/>
      <c r="K118" s="337"/>
      <c r="L118" s="337"/>
      <c r="M118" s="9"/>
    </row>
    <row r="119" spans="1:16" ht="19.350000000000001" customHeight="1" thickBot="1" x14ac:dyDescent="0.3">
      <c r="A119" s="316" t="s">
        <v>141</v>
      </c>
      <c r="B119" s="317"/>
      <c r="C119" s="317"/>
      <c r="D119" s="317"/>
      <c r="E119" s="317"/>
      <c r="F119" s="317"/>
      <c r="G119" s="317"/>
      <c r="H119" s="317"/>
      <c r="I119" s="317"/>
      <c r="J119" s="318"/>
      <c r="K119" s="319" t="e">
        <f>ROUNDDOWN(($K$117/$J$15/$G$11),2)</f>
        <v>#DIV/0!</v>
      </c>
      <c r="L119" s="320"/>
      <c r="M119" s="117"/>
      <c r="P119" s="50"/>
    </row>
    <row r="120" spans="1:16" ht="3.6" hidden="1" customHeight="1" x14ac:dyDescent="0.25">
      <c r="A120" s="321"/>
      <c r="B120" s="289"/>
      <c r="C120" s="289"/>
      <c r="D120" s="289"/>
      <c r="E120" s="289"/>
      <c r="F120" s="289"/>
      <c r="G120" s="289"/>
      <c r="H120" s="289"/>
      <c r="I120" s="289"/>
      <c r="J120" s="289"/>
      <c r="K120" s="322"/>
      <c r="L120" s="323"/>
      <c r="M120" s="9"/>
    </row>
    <row r="121" spans="1:16" ht="21.75" customHeight="1" thickBot="1" x14ac:dyDescent="0.3">
      <c r="A121" s="305" t="s">
        <v>142</v>
      </c>
      <c r="B121" s="306"/>
      <c r="C121" s="306"/>
      <c r="D121" s="306"/>
      <c r="E121" s="306"/>
      <c r="F121" s="306"/>
      <c r="G121" s="306"/>
      <c r="H121" s="306"/>
      <c r="I121" s="306"/>
      <c r="J121" s="307"/>
      <c r="K121" s="308" t="e">
        <f>$K$119*$G$11</f>
        <v>#DIV/0!</v>
      </c>
      <c r="L121" s="309"/>
      <c r="M121" s="143" t="e">
        <f>K119*1/M119</f>
        <v>#DIV/0!</v>
      </c>
    </row>
    <row r="122" spans="1:16" ht="5.85" customHeight="1" x14ac:dyDescent="0.25">
      <c r="A122" s="26"/>
    </row>
    <row r="123" spans="1:16" ht="28.2" customHeight="1" x14ac:dyDescent="0.25">
      <c r="A123" s="413" t="s">
        <v>184</v>
      </c>
      <c r="B123" s="413"/>
      <c r="C123" s="413"/>
      <c r="D123" s="413"/>
      <c r="E123" s="413"/>
      <c r="F123" s="413"/>
      <c r="G123" s="413"/>
      <c r="H123" s="413"/>
      <c r="I123" s="413"/>
      <c r="J123" s="413"/>
      <c r="K123" s="413"/>
      <c r="L123" s="413"/>
      <c r="M123" s="413"/>
    </row>
  </sheetData>
  <sheetProtection algorithmName="SHA-512" hashValue="TJGUiG+Laq7n098UZ72JX3zoEqewMrIkR/b61AKoCrEIX9fuPE2eTvh+N+7lRXMkD7apHxDp464tKKZvqFiQsQ==" saltValue="vdp9O4tUmV7ttOr1CFoVsA==" spinCount="100000" sheet="1" objects="1" scenarios="1"/>
  <mergeCells count="198">
    <mergeCell ref="M112:M114"/>
    <mergeCell ref="A123:M123"/>
    <mergeCell ref="A106:K106"/>
    <mergeCell ref="A102:K102"/>
    <mergeCell ref="A109:K109"/>
    <mergeCell ref="G17:K17"/>
    <mergeCell ref="A19:K19"/>
    <mergeCell ref="A23:K23"/>
    <mergeCell ref="A43:D43"/>
    <mergeCell ref="D80:F80"/>
    <mergeCell ref="A82:C82"/>
    <mergeCell ref="A81:K81"/>
    <mergeCell ref="A71:J71"/>
    <mergeCell ref="A51:J51"/>
    <mergeCell ref="A46:L46"/>
    <mergeCell ref="G56:I56"/>
    <mergeCell ref="G54:I54"/>
    <mergeCell ref="A48:D48"/>
    <mergeCell ref="A56:E56"/>
    <mergeCell ref="G50:J50"/>
    <mergeCell ref="A57:E57"/>
    <mergeCell ref="G88:H88"/>
    <mergeCell ref="G89:H89"/>
    <mergeCell ref="A73:K73"/>
    <mergeCell ref="A88:E88"/>
    <mergeCell ref="A89:E89"/>
    <mergeCell ref="M7:M8"/>
    <mergeCell ref="A34:J34"/>
    <mergeCell ref="A24:E24"/>
    <mergeCell ref="G24:H24"/>
    <mergeCell ref="A20:E20"/>
    <mergeCell ref="A21:E21"/>
    <mergeCell ref="K7:K8"/>
    <mergeCell ref="G20:H20"/>
    <mergeCell ref="G21:H21"/>
    <mergeCell ref="G25:H25"/>
    <mergeCell ref="G26:H26"/>
    <mergeCell ref="A16:L16"/>
    <mergeCell ref="A25:E25"/>
    <mergeCell ref="A13:E13"/>
    <mergeCell ref="A12:E12"/>
    <mergeCell ref="A14:K14"/>
    <mergeCell ref="A26:E26"/>
    <mergeCell ref="A15:I15"/>
    <mergeCell ref="A17:F17"/>
    <mergeCell ref="G27:H27"/>
    <mergeCell ref="G28:H28"/>
    <mergeCell ref="G29:H29"/>
    <mergeCell ref="A2:B2"/>
    <mergeCell ref="A4:B4"/>
    <mergeCell ref="K2:L2"/>
    <mergeCell ref="C2:H2"/>
    <mergeCell ref="C4:G4"/>
    <mergeCell ref="I2:J2"/>
    <mergeCell ref="H4:J4"/>
    <mergeCell ref="A6:F6"/>
    <mergeCell ref="G6:K6"/>
    <mergeCell ref="A87:K87"/>
    <mergeCell ref="A72:L72"/>
    <mergeCell ref="A86:L86"/>
    <mergeCell ref="A70:J70"/>
    <mergeCell ref="G65:I65"/>
    <mergeCell ref="G66:I66"/>
    <mergeCell ref="G67:I67"/>
    <mergeCell ref="G68:I68"/>
    <mergeCell ref="A85:J85"/>
    <mergeCell ref="D78:F78"/>
    <mergeCell ref="G84:H84"/>
    <mergeCell ref="A66:D66"/>
    <mergeCell ref="A67:D67"/>
    <mergeCell ref="A65:D65"/>
    <mergeCell ref="G82:H82"/>
    <mergeCell ref="G83:H83"/>
    <mergeCell ref="G79:I79"/>
    <mergeCell ref="A78:C80"/>
    <mergeCell ref="A74:C76"/>
    <mergeCell ref="G75:I75"/>
    <mergeCell ref="A83:C83"/>
    <mergeCell ref="A84:C84"/>
    <mergeCell ref="A50:F50"/>
    <mergeCell ref="A49:D49"/>
    <mergeCell ref="G32:H32"/>
    <mergeCell ref="G69:I69"/>
    <mergeCell ref="B44:D44"/>
    <mergeCell ref="G58:I58"/>
    <mergeCell ref="G59:I59"/>
    <mergeCell ref="G62:I62"/>
    <mergeCell ref="G63:I63"/>
    <mergeCell ref="G64:I64"/>
    <mergeCell ref="A63:E63"/>
    <mergeCell ref="A59:E59"/>
    <mergeCell ref="A62:E62"/>
    <mergeCell ref="F44:I44"/>
    <mergeCell ref="A121:J121"/>
    <mergeCell ref="K121:L121"/>
    <mergeCell ref="E107:F107"/>
    <mergeCell ref="A117:J117"/>
    <mergeCell ref="K117:L117"/>
    <mergeCell ref="A119:J119"/>
    <mergeCell ref="K119:L119"/>
    <mergeCell ref="A120:J120"/>
    <mergeCell ref="K120:L120"/>
    <mergeCell ref="G107:I107"/>
    <mergeCell ref="A107:D107"/>
    <mergeCell ref="A110:F110"/>
    <mergeCell ref="G110:I110"/>
    <mergeCell ref="A116:L116"/>
    <mergeCell ref="A113:E113"/>
    <mergeCell ref="H114:I114"/>
    <mergeCell ref="F113:I113"/>
    <mergeCell ref="A115:E115"/>
    <mergeCell ref="A112:K112"/>
    <mergeCell ref="A114:E114"/>
    <mergeCell ref="A108:L108"/>
    <mergeCell ref="A118:L118"/>
    <mergeCell ref="H115:I115"/>
    <mergeCell ref="A91:L91"/>
    <mergeCell ref="A90:J90"/>
    <mergeCell ref="K4:L4"/>
    <mergeCell ref="A9:E9"/>
    <mergeCell ref="A10:E10"/>
    <mergeCell ref="A11:E11"/>
    <mergeCell ref="A1:L1"/>
    <mergeCell ref="A3:G3"/>
    <mergeCell ref="A60:E60"/>
    <mergeCell ref="A61:E61"/>
    <mergeCell ref="H7:I7"/>
    <mergeCell ref="A7:F8"/>
    <mergeCell ref="G7:G8"/>
    <mergeCell ref="J7:J8"/>
    <mergeCell ref="G78:H78"/>
    <mergeCell ref="G80:H80"/>
    <mergeCell ref="A52:L52"/>
    <mergeCell ref="A32:E32"/>
    <mergeCell ref="A68:D68"/>
    <mergeCell ref="A69:D69"/>
    <mergeCell ref="A58:E58"/>
    <mergeCell ref="A40:D40"/>
    <mergeCell ref="A33:F33"/>
    <mergeCell ref="G33:J33"/>
    <mergeCell ref="A101:L101"/>
    <mergeCell ref="A105:L105"/>
    <mergeCell ref="A95:K95"/>
    <mergeCell ref="A96:K96"/>
    <mergeCell ref="A98:K98"/>
    <mergeCell ref="A97:K97"/>
    <mergeCell ref="A99:K99"/>
    <mergeCell ref="A100:K100"/>
    <mergeCell ref="A92:L92"/>
    <mergeCell ref="A103:E103"/>
    <mergeCell ref="A104:E104"/>
    <mergeCell ref="G103:H103"/>
    <mergeCell ref="G104:H104"/>
    <mergeCell ref="G93:J93"/>
    <mergeCell ref="A93:F93"/>
    <mergeCell ref="G94:J94"/>
    <mergeCell ref="A94:F94"/>
    <mergeCell ref="M23:M25"/>
    <mergeCell ref="M46:M49"/>
    <mergeCell ref="B41:D41"/>
    <mergeCell ref="G37:H37"/>
    <mergeCell ref="G38:H38"/>
    <mergeCell ref="G41:H41"/>
    <mergeCell ref="G47:H47"/>
    <mergeCell ref="G48:H48"/>
    <mergeCell ref="E43:I43"/>
    <mergeCell ref="E40:I40"/>
    <mergeCell ref="A36:K36"/>
    <mergeCell ref="A28:E28"/>
    <mergeCell ref="A27:E27"/>
    <mergeCell ref="A37:F37"/>
    <mergeCell ref="A39:K39"/>
    <mergeCell ref="G31:H31"/>
    <mergeCell ref="G30:H30"/>
    <mergeCell ref="M73:M76"/>
    <mergeCell ref="M87:M89"/>
    <mergeCell ref="M53:M55"/>
    <mergeCell ref="A29:E29"/>
    <mergeCell ref="G60:I60"/>
    <mergeCell ref="G61:I61"/>
    <mergeCell ref="I37:K37"/>
    <mergeCell ref="A38:F38"/>
    <mergeCell ref="A77:K77"/>
    <mergeCell ref="D74:F74"/>
    <mergeCell ref="D76:F76"/>
    <mergeCell ref="I31:K31"/>
    <mergeCell ref="A31:F31"/>
    <mergeCell ref="A47:E47"/>
    <mergeCell ref="A30:E30"/>
    <mergeCell ref="G76:H76"/>
    <mergeCell ref="G49:H49"/>
    <mergeCell ref="G74:H74"/>
    <mergeCell ref="E41:F41"/>
    <mergeCell ref="A42:K42"/>
    <mergeCell ref="A53:K53"/>
    <mergeCell ref="A64:E64"/>
    <mergeCell ref="F55:J55"/>
    <mergeCell ref="G57:I57"/>
  </mergeCells>
  <conditionalFormatting sqref="M121">
    <cfRule type="cellIs" dxfId="0" priority="8" operator="greaterThan">
      <formula>1</formula>
    </cfRule>
  </conditionalFormatting>
  <pageMargins left="0.78740157480314965" right="0.19685039370078741" top="0.39370078740157483" bottom="0.39370078740157483" header="0.11811023622047245" footer="0.11811023622047245"/>
  <pageSetup paperSize="9" scale="83" fitToWidth="2" fitToHeight="2" orientation="portrait" r:id="rId1"/>
  <headerFooter>
    <oddHeader>&amp;C&amp;"-,Fett"&amp;12Kostenkalkulation Maßnahme nach §§ 81 ff. SGB III</oddHeader>
    <oddFooter>&amp;L&amp;"-,Standard"&amp;9bag cert 322-M-A-Kostenkalkulation-Maßnahme-AZAV-§§81ff-V27-230629&amp;C
&amp;R&amp;"-,Standard"&amp;9&amp;P/&amp;"-,Fett"&amp;N</oddFooter>
  </headerFooter>
  <rowBreaks count="1" manualBreakCount="1">
    <brk id="52" max="16383" man="1"/>
  </rowBreaks>
  <ignoredErrors>
    <ignoredError sqref="M120 J107 L119 K121:L121 K120:L120 K119 K122:L12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view="pageLayout" topLeftCell="A10" zoomScaleNormal="100" workbookViewId="0">
      <selection activeCell="B12" sqref="B12"/>
    </sheetView>
  </sheetViews>
  <sheetFormatPr baseColWidth="10" defaultRowHeight="14.4" x14ac:dyDescent="0.25"/>
  <cols>
    <col min="1" max="1" width="42.44140625" style="173" customWidth="1"/>
    <col min="2" max="2" width="11.88671875" style="173" customWidth="1"/>
    <col min="3" max="3" width="11.5546875" style="173"/>
    <col min="4" max="4" width="10.5546875" style="173" customWidth="1"/>
    <col min="5" max="5" width="5.88671875" style="173" customWidth="1"/>
    <col min="6" max="16384" width="11.5546875" style="173"/>
  </cols>
  <sheetData>
    <row r="1" spans="1:5" ht="33" customHeight="1" x14ac:dyDescent="0.25">
      <c r="A1" s="424" t="s">
        <v>157</v>
      </c>
      <c r="B1" s="424"/>
      <c r="C1" s="424"/>
      <c r="D1" s="424"/>
      <c r="E1" s="424"/>
    </row>
    <row r="2" spans="1:5" ht="15" thickBot="1" x14ac:dyDescent="0.3">
      <c r="A2" s="174"/>
      <c r="B2" s="174"/>
      <c r="C2" s="174"/>
      <c r="D2" s="174"/>
      <c r="E2" s="174"/>
    </row>
    <row r="3" spans="1:5" x14ac:dyDescent="0.25">
      <c r="A3" s="175"/>
      <c r="B3" s="176"/>
      <c r="C3" s="176"/>
      <c r="D3" s="176"/>
      <c r="E3" s="177"/>
    </row>
    <row r="4" spans="1:5" ht="15.6" x14ac:dyDescent="0.25">
      <c r="A4" s="178" t="s">
        <v>101</v>
      </c>
      <c r="B4" s="179"/>
      <c r="C4" s="179" t="s">
        <v>100</v>
      </c>
      <c r="D4" s="179" t="s">
        <v>99</v>
      </c>
      <c r="E4" s="180"/>
    </row>
    <row r="5" spans="1:5" ht="15.6" x14ac:dyDescent="0.25">
      <c r="A5" s="171" t="s">
        <v>208</v>
      </c>
      <c r="B5" s="170"/>
      <c r="C5" s="169"/>
      <c r="D5" s="170" t="s">
        <v>87</v>
      </c>
      <c r="E5" s="180"/>
    </row>
    <row r="6" spans="1:5" ht="15.6" x14ac:dyDescent="0.25">
      <c r="A6" s="171" t="s">
        <v>98</v>
      </c>
      <c r="B6" s="170"/>
      <c r="C6" s="169"/>
      <c r="D6" s="170" t="s">
        <v>97</v>
      </c>
      <c r="E6" s="180"/>
    </row>
    <row r="7" spans="1:5" ht="15.6" x14ac:dyDescent="0.25">
      <c r="A7" s="181" t="s">
        <v>96</v>
      </c>
      <c r="B7" s="182"/>
      <c r="C7" s="183">
        <f>C5*C6/100</f>
        <v>0</v>
      </c>
      <c r="D7" s="182" t="s">
        <v>87</v>
      </c>
      <c r="E7" s="180"/>
    </row>
    <row r="8" spans="1:5" ht="15.6" x14ac:dyDescent="0.25">
      <c r="A8" s="184" t="s">
        <v>95</v>
      </c>
      <c r="B8" s="182"/>
      <c r="C8" s="183">
        <f>C7+C5</f>
        <v>0</v>
      </c>
      <c r="D8" s="182" t="s">
        <v>87</v>
      </c>
      <c r="E8" s="180"/>
    </row>
    <row r="9" spans="1:5" ht="15.6" x14ac:dyDescent="0.25">
      <c r="A9" s="184" t="s">
        <v>94</v>
      </c>
      <c r="B9" s="182"/>
      <c r="C9" s="183">
        <f>C8*12</f>
        <v>0</v>
      </c>
      <c r="D9" s="182" t="s">
        <v>87</v>
      </c>
      <c r="E9" s="180"/>
    </row>
    <row r="10" spans="1:5" ht="15.6" x14ac:dyDescent="0.25">
      <c r="A10" s="171"/>
      <c r="B10" s="170"/>
      <c r="C10" s="169"/>
      <c r="D10" s="170"/>
      <c r="E10" s="180"/>
    </row>
    <row r="11" spans="1:5" ht="31.2" x14ac:dyDescent="0.25">
      <c r="A11" s="185" t="s">
        <v>207</v>
      </c>
      <c r="B11" s="170"/>
      <c r="C11" s="169"/>
      <c r="D11" s="170"/>
      <c r="E11" s="180"/>
    </row>
    <row r="12" spans="1:5" ht="15.6" x14ac:dyDescent="0.25">
      <c r="A12" s="171" t="s">
        <v>93</v>
      </c>
      <c r="B12" s="170"/>
      <c r="C12" s="169">
        <v>0</v>
      </c>
      <c r="D12" s="170" t="s">
        <v>87</v>
      </c>
      <c r="E12" s="180"/>
    </row>
    <row r="13" spans="1:5" ht="15.6" x14ac:dyDescent="0.25">
      <c r="A13" s="171" t="s">
        <v>93</v>
      </c>
      <c r="B13" s="170"/>
      <c r="C13" s="169">
        <v>0</v>
      </c>
      <c r="D13" s="170" t="s">
        <v>87</v>
      </c>
      <c r="E13" s="180"/>
    </row>
    <row r="14" spans="1:5" ht="15.6" x14ac:dyDescent="0.25">
      <c r="A14" s="171" t="s">
        <v>93</v>
      </c>
      <c r="B14" s="170"/>
      <c r="C14" s="169">
        <v>0</v>
      </c>
      <c r="D14" s="170" t="s">
        <v>87</v>
      </c>
      <c r="E14" s="180"/>
    </row>
    <row r="15" spans="1:5" ht="15.6" hidden="1" x14ac:dyDescent="0.25">
      <c r="A15" s="171" t="s">
        <v>93</v>
      </c>
      <c r="B15" s="170"/>
      <c r="C15" s="169">
        <v>0</v>
      </c>
      <c r="D15" s="170" t="s">
        <v>87</v>
      </c>
      <c r="E15" s="180"/>
    </row>
    <row r="16" spans="1:5" ht="15.6" hidden="1" x14ac:dyDescent="0.25">
      <c r="A16" s="171" t="s">
        <v>93</v>
      </c>
      <c r="B16" s="170"/>
      <c r="C16" s="169">
        <v>0</v>
      </c>
      <c r="D16" s="170" t="s">
        <v>87</v>
      </c>
      <c r="E16" s="180"/>
    </row>
    <row r="17" spans="1:5" ht="15.6" hidden="1" x14ac:dyDescent="0.25">
      <c r="A17" s="171" t="s">
        <v>93</v>
      </c>
      <c r="B17" s="170"/>
      <c r="C17" s="169">
        <v>0</v>
      </c>
      <c r="D17" s="170" t="s">
        <v>87</v>
      </c>
      <c r="E17" s="180"/>
    </row>
    <row r="18" spans="1:5" ht="15.6" hidden="1" x14ac:dyDescent="0.25">
      <c r="A18" s="171" t="s">
        <v>93</v>
      </c>
      <c r="B18" s="170"/>
      <c r="C18" s="169">
        <v>0</v>
      </c>
      <c r="D18" s="170" t="s">
        <v>87</v>
      </c>
      <c r="E18" s="180"/>
    </row>
    <row r="19" spans="1:5" ht="15.6" x14ac:dyDescent="0.25">
      <c r="A19" s="171"/>
      <c r="B19" s="170"/>
      <c r="C19" s="169"/>
      <c r="D19" s="170"/>
      <c r="E19" s="180"/>
    </row>
    <row r="20" spans="1:5" ht="15.6" x14ac:dyDescent="0.25">
      <c r="A20" s="184" t="s">
        <v>92</v>
      </c>
      <c r="B20" s="182"/>
      <c r="C20" s="183">
        <f>SUM(C9:C19)</f>
        <v>0</v>
      </c>
      <c r="D20" s="182" t="s">
        <v>87</v>
      </c>
      <c r="E20" s="180"/>
    </row>
    <row r="21" spans="1:5" ht="15.6" x14ac:dyDescent="0.25">
      <c r="A21" s="171"/>
      <c r="B21" s="170"/>
      <c r="C21" s="169"/>
      <c r="D21" s="170"/>
      <c r="E21" s="180"/>
    </row>
    <row r="22" spans="1:5" ht="15.6" x14ac:dyDescent="0.25">
      <c r="A22" s="171" t="s">
        <v>206</v>
      </c>
      <c r="B22" s="170"/>
      <c r="C22" s="169"/>
      <c r="D22" s="170"/>
      <c r="E22" s="180"/>
    </row>
    <row r="23" spans="1:5" ht="15.6" x14ac:dyDescent="0.25">
      <c r="A23" s="184" t="s">
        <v>205</v>
      </c>
      <c r="B23" s="182"/>
      <c r="C23" s="183">
        <v>365</v>
      </c>
      <c r="D23" s="182"/>
      <c r="E23" s="180"/>
    </row>
    <row r="24" spans="1:5" ht="15.6" x14ac:dyDescent="0.25">
      <c r="A24" s="184" t="s">
        <v>204</v>
      </c>
      <c r="B24" s="182"/>
      <c r="C24" s="183">
        <v>104</v>
      </c>
      <c r="D24" s="182"/>
      <c r="E24" s="180"/>
    </row>
    <row r="25" spans="1:5" ht="15.6" x14ac:dyDescent="0.25">
      <c r="A25" s="186" t="s">
        <v>203</v>
      </c>
      <c r="B25" s="170"/>
      <c r="C25" s="169">
        <v>7</v>
      </c>
      <c r="D25" s="170"/>
      <c r="E25" s="180"/>
    </row>
    <row r="26" spans="1:5" ht="15.6" x14ac:dyDescent="0.25">
      <c r="A26" s="184" t="s">
        <v>202</v>
      </c>
      <c r="B26" s="182"/>
      <c r="C26" s="187">
        <f>C23-C24-C25</f>
        <v>254</v>
      </c>
      <c r="D26" s="182"/>
      <c r="E26" s="180"/>
    </row>
    <row r="27" spans="1:5" ht="15.6" x14ac:dyDescent="0.25">
      <c r="A27" s="171" t="s">
        <v>201</v>
      </c>
      <c r="B27" s="170"/>
      <c r="C27" s="169">
        <v>30</v>
      </c>
      <c r="D27" s="170"/>
      <c r="E27" s="180"/>
    </row>
    <row r="28" spans="1:5" ht="15.6" x14ac:dyDescent="0.25">
      <c r="A28" s="171" t="s">
        <v>200</v>
      </c>
      <c r="B28" s="170"/>
      <c r="C28" s="169">
        <v>12</v>
      </c>
      <c r="D28" s="170"/>
      <c r="E28" s="180"/>
    </row>
    <row r="29" spans="1:5" ht="15.6" x14ac:dyDescent="0.25">
      <c r="A29" s="171"/>
      <c r="B29" s="170"/>
      <c r="C29" s="169"/>
      <c r="D29" s="170"/>
      <c r="E29" s="180"/>
    </row>
    <row r="30" spans="1:5" ht="15.6" x14ac:dyDescent="0.25">
      <c r="A30" s="171"/>
      <c r="B30" s="170"/>
      <c r="C30" s="169"/>
      <c r="D30" s="170"/>
      <c r="E30" s="180"/>
    </row>
    <row r="31" spans="1:5" ht="15.6" x14ac:dyDescent="0.25">
      <c r="A31" s="184" t="s">
        <v>199</v>
      </c>
      <c r="B31" s="182"/>
      <c r="C31" s="167">
        <f>C26-C27-C28-C29-C30</f>
        <v>212</v>
      </c>
      <c r="D31" s="182" t="s">
        <v>91</v>
      </c>
      <c r="E31" s="180"/>
    </row>
    <row r="32" spans="1:5" ht="15.6" x14ac:dyDescent="0.25">
      <c r="A32" s="171" t="s">
        <v>90</v>
      </c>
      <c r="B32" s="170"/>
      <c r="C32" s="168"/>
      <c r="D32" s="170" t="s">
        <v>27</v>
      </c>
      <c r="E32" s="180"/>
    </row>
    <row r="33" spans="1:5" ht="15.6" x14ac:dyDescent="0.25">
      <c r="A33" s="184" t="s">
        <v>198</v>
      </c>
      <c r="B33" s="182"/>
      <c r="C33" s="167">
        <f>C31*C32</f>
        <v>0</v>
      </c>
      <c r="D33" s="182" t="s">
        <v>27</v>
      </c>
      <c r="E33" s="180"/>
    </row>
    <row r="34" spans="1:5" ht="15.6" x14ac:dyDescent="0.25">
      <c r="A34" s="171" t="s">
        <v>197</v>
      </c>
      <c r="B34" s="170"/>
      <c r="C34" s="169">
        <f>C33*60/45</f>
        <v>0</v>
      </c>
      <c r="D34" s="170" t="s">
        <v>196</v>
      </c>
      <c r="E34" s="180"/>
    </row>
    <row r="35" spans="1:5" ht="15.6" x14ac:dyDescent="0.25">
      <c r="A35" s="171"/>
      <c r="B35" s="170"/>
      <c r="C35" s="169"/>
      <c r="D35" s="170"/>
      <c r="E35" s="180"/>
    </row>
    <row r="36" spans="1:5" ht="15.6" x14ac:dyDescent="0.25">
      <c r="A36" s="184" t="s">
        <v>89</v>
      </c>
      <c r="B36" s="182"/>
      <c r="C36" s="183" t="e">
        <f>C20/C33</f>
        <v>#DIV/0!</v>
      </c>
      <c r="D36" s="182" t="s">
        <v>87</v>
      </c>
      <c r="E36" s="180"/>
    </row>
    <row r="37" spans="1:5" ht="15.6" x14ac:dyDescent="0.25">
      <c r="A37" s="188" t="s">
        <v>88</v>
      </c>
      <c r="B37" s="189"/>
      <c r="C37" s="190" t="e">
        <f>C36/60*45</f>
        <v>#DIV/0!</v>
      </c>
      <c r="D37" s="189" t="s">
        <v>87</v>
      </c>
      <c r="E37" s="180"/>
    </row>
    <row r="38" spans="1:5" ht="16.2" thickBot="1" x14ac:dyDescent="0.3">
      <c r="A38" s="191"/>
      <c r="B38" s="192"/>
      <c r="C38" s="193"/>
      <c r="D38" s="192"/>
      <c r="E38" s="194"/>
    </row>
    <row r="39" spans="1:5" ht="15.6" x14ac:dyDescent="0.25">
      <c r="A39" s="170"/>
      <c r="B39" s="170"/>
      <c r="C39" s="195"/>
      <c r="D39" s="170"/>
      <c r="E39" s="174"/>
    </row>
    <row r="40" spans="1:5" x14ac:dyDescent="0.25">
      <c r="A40" s="174"/>
      <c r="B40" s="174"/>
      <c r="C40" s="174"/>
      <c r="D40" s="174"/>
      <c r="E40" s="174"/>
    </row>
    <row r="41" spans="1:5" x14ac:dyDescent="0.25">
      <c r="A41" s="174"/>
      <c r="B41" s="174"/>
      <c r="C41" s="174"/>
      <c r="D41" s="174"/>
      <c r="E41" s="174"/>
    </row>
    <row r="42" spans="1:5" x14ac:dyDescent="0.25">
      <c r="A42" s="174"/>
      <c r="B42" s="174"/>
      <c r="C42" s="174"/>
      <c r="D42" s="174"/>
      <c r="E42" s="174"/>
    </row>
    <row r="43" spans="1:5" x14ac:dyDescent="0.25">
      <c r="A43" s="174"/>
      <c r="B43" s="174"/>
      <c r="C43" s="174"/>
      <c r="D43" s="174"/>
      <c r="E43" s="174"/>
    </row>
    <row r="44" spans="1:5" x14ac:dyDescent="0.25">
      <c r="A44" s="174"/>
      <c r="B44" s="174"/>
      <c r="C44" s="174"/>
      <c r="D44" s="174"/>
      <c r="E44" s="174"/>
    </row>
    <row r="45" spans="1:5" x14ac:dyDescent="0.25">
      <c r="A45" s="174"/>
      <c r="B45" s="174"/>
      <c r="C45" s="174"/>
      <c r="D45" s="174"/>
      <c r="E45" s="174"/>
    </row>
  </sheetData>
  <mergeCells count="1">
    <mergeCell ref="A1:E1"/>
  </mergeCells>
  <pageMargins left="0.78740157480314965" right="0.19685039370078741" top="0.78740157480314965" bottom="0.39370078740157483" header="0.39370078740157483" footer="0.11811023622047245"/>
  <pageSetup paperSize="9" orientation="portrait" r:id="rId1"/>
  <headerFooter>
    <oddHeader>&amp;L&amp;"-,Fett"&amp;12&amp;A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view="pageLayout" zoomScale="60" zoomScaleNormal="100" zoomScalePageLayoutView="60" workbookViewId="0">
      <selection activeCell="G6" sqref="G6"/>
    </sheetView>
  </sheetViews>
  <sheetFormatPr baseColWidth="10" defaultColWidth="12" defaultRowHeight="13.8" x14ac:dyDescent="0.25"/>
  <cols>
    <col min="1" max="1" width="35.33203125" style="196" customWidth="1"/>
    <col min="2" max="2" width="12" style="196" customWidth="1"/>
    <col min="3" max="3" width="22" style="196" customWidth="1"/>
    <col min="4" max="4" width="11.77734375" style="196" customWidth="1"/>
    <col min="5" max="5" width="37.109375" style="196" customWidth="1"/>
    <col min="6" max="16384" width="12" style="196"/>
  </cols>
  <sheetData>
    <row r="1" spans="1:5" ht="34.5" customHeight="1" thickBot="1" x14ac:dyDescent="0.3">
      <c r="A1" s="427" t="s">
        <v>157</v>
      </c>
      <c r="B1" s="428"/>
      <c r="C1" s="428"/>
      <c r="D1" s="428"/>
      <c r="E1" s="429"/>
    </row>
    <row r="2" spans="1:5" ht="18" customHeight="1" x14ac:dyDescent="0.25">
      <c r="A2" s="430" t="s">
        <v>171</v>
      </c>
      <c r="B2" s="431"/>
      <c r="C2" s="431"/>
      <c r="D2" s="431"/>
      <c r="E2" s="431"/>
    </row>
    <row r="3" spans="1:5" ht="16.2" thickBot="1" x14ac:dyDescent="0.3">
      <c r="A3" s="197"/>
      <c r="B3" s="197"/>
      <c r="C3" s="198"/>
      <c r="D3" s="197"/>
      <c r="E3" s="197"/>
    </row>
    <row r="4" spans="1:5" ht="15.6" x14ac:dyDescent="0.25">
      <c r="A4" s="199" t="s">
        <v>124</v>
      </c>
      <c r="B4" s="200"/>
      <c r="C4" s="201"/>
      <c r="D4" s="200"/>
      <c r="E4" s="97"/>
    </row>
    <row r="5" spans="1:5" ht="15.6" x14ac:dyDescent="0.25">
      <c r="A5" s="202" t="s">
        <v>172</v>
      </c>
      <c r="B5" s="197"/>
      <c r="C5" s="198"/>
      <c r="D5" s="197"/>
      <c r="E5" s="98"/>
    </row>
    <row r="6" spans="1:5" ht="15.6" x14ac:dyDescent="0.25">
      <c r="A6" s="202"/>
      <c r="B6" s="197"/>
      <c r="C6" s="198"/>
      <c r="D6" s="197"/>
      <c r="E6" s="98"/>
    </row>
    <row r="7" spans="1:5" ht="15.6" x14ac:dyDescent="0.25">
      <c r="A7" s="432" t="s">
        <v>101</v>
      </c>
      <c r="B7" s="426"/>
      <c r="C7" s="203" t="s">
        <v>100</v>
      </c>
      <c r="D7" s="203" t="s">
        <v>99</v>
      </c>
      <c r="E7" s="98"/>
    </row>
    <row r="8" spans="1:5" ht="15.6" x14ac:dyDescent="0.25">
      <c r="A8" s="425" t="s">
        <v>103</v>
      </c>
      <c r="B8" s="426"/>
      <c r="C8" s="137">
        <v>0</v>
      </c>
      <c r="D8" s="204" t="s">
        <v>102</v>
      </c>
      <c r="E8" s="98"/>
    </row>
    <row r="9" spans="1:5" ht="15.6" x14ac:dyDescent="0.25">
      <c r="A9" s="425" t="s">
        <v>123</v>
      </c>
      <c r="B9" s="426"/>
      <c r="C9" s="137">
        <v>0</v>
      </c>
      <c r="D9" s="204" t="s">
        <v>122</v>
      </c>
      <c r="E9" s="98"/>
    </row>
    <row r="10" spans="1:5" ht="15.6" x14ac:dyDescent="0.25">
      <c r="A10" s="433" t="s">
        <v>111</v>
      </c>
      <c r="B10" s="426"/>
      <c r="C10" s="137">
        <v>0</v>
      </c>
      <c r="D10" s="204" t="s">
        <v>102</v>
      </c>
      <c r="E10" s="98"/>
    </row>
    <row r="11" spans="1:5" ht="15.6" x14ac:dyDescent="0.25">
      <c r="A11" s="433" t="s">
        <v>121</v>
      </c>
      <c r="B11" s="426"/>
      <c r="C11" s="137">
        <v>0</v>
      </c>
      <c r="D11" s="204" t="s">
        <v>2</v>
      </c>
      <c r="E11" s="98"/>
    </row>
    <row r="12" spans="1:5" ht="15.6" x14ac:dyDescent="0.25">
      <c r="A12" s="425" t="s">
        <v>120</v>
      </c>
      <c r="B12" s="426"/>
      <c r="C12" s="138">
        <v>0</v>
      </c>
      <c r="D12" s="204" t="s">
        <v>87</v>
      </c>
      <c r="E12" s="99" t="s">
        <v>119</v>
      </c>
    </row>
    <row r="13" spans="1:5" ht="15.6" x14ac:dyDescent="0.25">
      <c r="A13" s="434" t="s">
        <v>173</v>
      </c>
      <c r="B13" s="426"/>
      <c r="C13" s="205">
        <f>C12/12</f>
        <v>0</v>
      </c>
      <c r="D13" s="206" t="s">
        <v>87</v>
      </c>
      <c r="E13" s="139" t="s">
        <v>119</v>
      </c>
    </row>
    <row r="14" spans="1:5" ht="15.6" x14ac:dyDescent="0.25">
      <c r="A14" s="425" t="s">
        <v>118</v>
      </c>
      <c r="B14" s="426"/>
      <c r="C14" s="138">
        <v>0</v>
      </c>
      <c r="D14" s="204" t="s">
        <v>87</v>
      </c>
      <c r="E14" s="207"/>
    </row>
    <row r="15" spans="1:5" ht="15.6" x14ac:dyDescent="0.25">
      <c r="A15" s="425" t="s">
        <v>117</v>
      </c>
      <c r="B15" s="426"/>
      <c r="C15" s="138">
        <v>0</v>
      </c>
      <c r="D15" s="204" t="s">
        <v>87</v>
      </c>
      <c r="E15" s="98"/>
    </row>
    <row r="16" spans="1:5" ht="15.6" x14ac:dyDescent="0.25">
      <c r="A16" s="425" t="s">
        <v>116</v>
      </c>
      <c r="B16" s="426"/>
      <c r="C16" s="138">
        <v>0</v>
      </c>
      <c r="D16" s="204" t="s">
        <v>87</v>
      </c>
      <c r="E16" s="98"/>
    </row>
    <row r="17" spans="1:5" ht="15.6" x14ac:dyDescent="0.25">
      <c r="A17" s="425" t="s">
        <v>116</v>
      </c>
      <c r="B17" s="426"/>
      <c r="C17" s="138">
        <v>0</v>
      </c>
      <c r="D17" s="204" t="s">
        <v>87</v>
      </c>
      <c r="E17" s="98"/>
    </row>
    <row r="18" spans="1:5" ht="15.6" x14ac:dyDescent="0.25">
      <c r="A18" s="425" t="s">
        <v>116</v>
      </c>
      <c r="B18" s="426"/>
      <c r="C18" s="138">
        <v>0</v>
      </c>
      <c r="D18" s="204" t="s">
        <v>87</v>
      </c>
      <c r="E18" s="98"/>
    </row>
    <row r="19" spans="1:5" ht="15.6" x14ac:dyDescent="0.25">
      <c r="A19" s="425" t="s">
        <v>116</v>
      </c>
      <c r="B19" s="426"/>
      <c r="C19" s="138">
        <v>0</v>
      </c>
      <c r="D19" s="204" t="s">
        <v>87</v>
      </c>
      <c r="E19" s="98"/>
    </row>
    <row r="20" spans="1:5" ht="18" customHeight="1" x14ac:dyDescent="0.25">
      <c r="A20" s="435" t="s">
        <v>115</v>
      </c>
      <c r="B20" s="426"/>
      <c r="C20" s="208">
        <f>SUM(C12:C19)-C13</f>
        <v>0</v>
      </c>
      <c r="D20" s="209" t="s">
        <v>87</v>
      </c>
      <c r="E20" s="98"/>
    </row>
    <row r="21" spans="1:5" ht="15.6" x14ac:dyDescent="0.25">
      <c r="A21" s="435" t="s">
        <v>114</v>
      </c>
      <c r="B21" s="426"/>
      <c r="C21" s="208">
        <f>C20/12</f>
        <v>0</v>
      </c>
      <c r="D21" s="209" t="s">
        <v>87</v>
      </c>
      <c r="E21" s="98"/>
    </row>
    <row r="22" spans="1:5" ht="15.6" x14ac:dyDescent="0.25">
      <c r="A22" s="435" t="s">
        <v>174</v>
      </c>
      <c r="B22" s="426"/>
      <c r="C22" s="208" t="e">
        <f>C21/C8</f>
        <v>#DIV/0!</v>
      </c>
      <c r="D22" s="209" t="s">
        <v>87</v>
      </c>
      <c r="E22" s="98"/>
    </row>
    <row r="23" spans="1:5" ht="15.6" x14ac:dyDescent="0.25">
      <c r="A23" s="435" t="s">
        <v>175</v>
      </c>
      <c r="B23" s="426"/>
      <c r="C23" s="208" t="e">
        <f>C22*C10</f>
        <v>#DIV/0!</v>
      </c>
      <c r="D23" s="209" t="s">
        <v>87</v>
      </c>
      <c r="E23" s="98"/>
    </row>
    <row r="24" spans="1:5" ht="15.6" x14ac:dyDescent="0.25">
      <c r="A24" s="435" t="s">
        <v>105</v>
      </c>
      <c r="B24" s="426"/>
      <c r="C24" s="208" t="e">
        <f>C23*C9</f>
        <v>#DIV/0!</v>
      </c>
      <c r="D24" s="209" t="s">
        <v>87</v>
      </c>
      <c r="E24" s="98"/>
    </row>
    <row r="25" spans="1:5" ht="15.6" x14ac:dyDescent="0.25">
      <c r="A25" s="436" t="s">
        <v>176</v>
      </c>
      <c r="B25" s="426"/>
      <c r="C25" s="210" t="e">
        <f>C24/C11</f>
        <v>#DIV/0!</v>
      </c>
      <c r="D25" s="211" t="s">
        <v>87</v>
      </c>
      <c r="E25" s="98"/>
    </row>
    <row r="26" spans="1:5" ht="16.2" thickBot="1" x14ac:dyDescent="0.3">
      <c r="A26" s="212"/>
      <c r="B26" s="213"/>
      <c r="C26" s="214"/>
      <c r="D26" s="213"/>
      <c r="E26" s="215"/>
    </row>
    <row r="27" spans="1:5" ht="16.2" thickBot="1" x14ac:dyDescent="0.3">
      <c r="A27" s="197"/>
      <c r="B27" s="197"/>
      <c r="C27" s="198"/>
      <c r="D27" s="197"/>
      <c r="E27" s="197"/>
    </row>
    <row r="28" spans="1:5" ht="15.6" x14ac:dyDescent="0.25">
      <c r="A28" s="199" t="s">
        <v>113</v>
      </c>
      <c r="B28" s="200"/>
      <c r="C28" s="201"/>
      <c r="D28" s="200"/>
      <c r="E28" s="97"/>
    </row>
    <row r="29" spans="1:5" ht="15.6" x14ac:dyDescent="0.25">
      <c r="A29" s="437" t="s">
        <v>180</v>
      </c>
      <c r="B29" s="438"/>
      <c r="C29" s="438"/>
      <c r="D29" s="438"/>
      <c r="E29" s="439"/>
    </row>
    <row r="30" spans="1:5" ht="15.6" x14ac:dyDescent="0.25">
      <c r="A30" s="202"/>
      <c r="B30" s="197"/>
      <c r="C30" s="198"/>
      <c r="D30" s="197"/>
      <c r="E30" s="98"/>
    </row>
    <row r="31" spans="1:5" ht="15.6" x14ac:dyDescent="0.25">
      <c r="A31" s="432" t="s">
        <v>101</v>
      </c>
      <c r="B31" s="440"/>
      <c r="C31" s="203" t="s">
        <v>100</v>
      </c>
      <c r="D31" s="203" t="s">
        <v>99</v>
      </c>
      <c r="E31" s="207"/>
    </row>
    <row r="32" spans="1:5" ht="15.6" x14ac:dyDescent="0.25">
      <c r="A32" s="425" t="s">
        <v>112</v>
      </c>
      <c r="B32" s="426"/>
      <c r="C32" s="138">
        <v>0</v>
      </c>
      <c r="D32" s="204" t="s">
        <v>87</v>
      </c>
      <c r="E32" s="99" t="s">
        <v>119</v>
      </c>
    </row>
    <row r="33" spans="1:5" ht="15.6" x14ac:dyDescent="0.25">
      <c r="A33" s="425" t="s">
        <v>110</v>
      </c>
      <c r="B33" s="426"/>
      <c r="C33" s="138">
        <v>0</v>
      </c>
      <c r="D33" s="204" t="s">
        <v>87</v>
      </c>
      <c r="E33" s="207"/>
    </row>
    <row r="34" spans="1:5" ht="15.6" x14ac:dyDescent="0.25">
      <c r="A34" s="425" t="s">
        <v>109</v>
      </c>
      <c r="B34" s="426"/>
      <c r="C34" s="138">
        <v>0</v>
      </c>
      <c r="D34" s="204" t="s">
        <v>87</v>
      </c>
      <c r="E34" s="207"/>
    </row>
    <row r="35" spans="1:5" ht="15.6" x14ac:dyDescent="0.25">
      <c r="A35" s="425" t="s">
        <v>108</v>
      </c>
      <c r="B35" s="426"/>
      <c r="C35" s="138">
        <v>0</v>
      </c>
      <c r="D35" s="204" t="s">
        <v>87</v>
      </c>
      <c r="E35" s="207"/>
    </row>
    <row r="36" spans="1:5" ht="15.6" x14ac:dyDescent="0.25">
      <c r="A36" s="425" t="s">
        <v>107</v>
      </c>
      <c r="B36" s="426"/>
      <c r="C36" s="138">
        <v>0</v>
      </c>
      <c r="D36" s="204" t="s">
        <v>87</v>
      </c>
      <c r="E36" s="207"/>
    </row>
    <row r="37" spans="1:5" ht="15.6" x14ac:dyDescent="0.25">
      <c r="A37" s="425" t="s">
        <v>106</v>
      </c>
      <c r="B37" s="426"/>
      <c r="C37" s="138">
        <v>0</v>
      </c>
      <c r="D37" s="204" t="s">
        <v>87</v>
      </c>
      <c r="E37" s="207"/>
    </row>
    <row r="38" spans="1:5" ht="15.6" x14ac:dyDescent="0.25">
      <c r="A38" s="425" t="s">
        <v>104</v>
      </c>
      <c r="B38" s="426"/>
      <c r="C38" s="138">
        <v>0</v>
      </c>
      <c r="D38" s="204" t="s">
        <v>87</v>
      </c>
      <c r="E38" s="98"/>
    </row>
    <row r="39" spans="1:5" ht="15.6" x14ac:dyDescent="0.25">
      <c r="A39" s="425" t="s">
        <v>104</v>
      </c>
      <c r="B39" s="426"/>
      <c r="C39" s="138">
        <v>0</v>
      </c>
      <c r="D39" s="204" t="s">
        <v>87</v>
      </c>
      <c r="E39" s="98"/>
    </row>
    <row r="40" spans="1:5" ht="15.6" x14ac:dyDescent="0.25">
      <c r="A40" s="425" t="s">
        <v>104</v>
      </c>
      <c r="B40" s="426"/>
      <c r="C40" s="138">
        <v>0</v>
      </c>
      <c r="D40" s="204" t="s">
        <v>87</v>
      </c>
      <c r="E40" s="98"/>
    </row>
    <row r="41" spans="1:5" ht="15.6" x14ac:dyDescent="0.25">
      <c r="A41" s="425" t="s">
        <v>104</v>
      </c>
      <c r="B41" s="426"/>
      <c r="C41" s="138">
        <v>0</v>
      </c>
      <c r="D41" s="204" t="s">
        <v>87</v>
      </c>
      <c r="E41" s="207"/>
    </row>
    <row r="42" spans="1:5" ht="15.6" x14ac:dyDescent="0.25">
      <c r="A42" s="435" t="s">
        <v>114</v>
      </c>
      <c r="B42" s="426"/>
      <c r="C42" s="208">
        <f>SUM(C32:C41)</f>
        <v>0</v>
      </c>
      <c r="D42" s="209" t="s">
        <v>87</v>
      </c>
      <c r="E42" s="207"/>
    </row>
    <row r="43" spans="1:5" ht="15.6" x14ac:dyDescent="0.25">
      <c r="A43" s="425" t="s">
        <v>103</v>
      </c>
      <c r="B43" s="426"/>
      <c r="C43" s="138">
        <v>0</v>
      </c>
      <c r="D43" s="204" t="s">
        <v>102</v>
      </c>
      <c r="E43" s="207"/>
    </row>
    <row r="44" spans="1:5" ht="15.6" x14ac:dyDescent="0.25">
      <c r="A44" s="435" t="s">
        <v>174</v>
      </c>
      <c r="B44" s="426"/>
      <c r="C44" s="208" t="e">
        <f>C42/C43</f>
        <v>#DIV/0!</v>
      </c>
      <c r="D44" s="209" t="s">
        <v>87</v>
      </c>
      <c r="E44" s="207"/>
    </row>
    <row r="45" spans="1:5" ht="15.6" x14ac:dyDescent="0.25">
      <c r="A45" s="433" t="s">
        <v>111</v>
      </c>
      <c r="B45" s="426"/>
      <c r="C45" s="140">
        <v>0</v>
      </c>
      <c r="D45" s="204" t="s">
        <v>102</v>
      </c>
      <c r="E45" s="98"/>
    </row>
    <row r="46" spans="1:5" ht="15.6" x14ac:dyDescent="0.25">
      <c r="A46" s="435" t="s">
        <v>181</v>
      </c>
      <c r="B46" s="426"/>
      <c r="C46" s="208" t="e">
        <f>C45*C44</f>
        <v>#DIV/0!</v>
      </c>
      <c r="D46" s="209" t="s">
        <v>87</v>
      </c>
      <c r="E46" s="98"/>
    </row>
    <row r="47" spans="1:5" ht="33" customHeight="1" x14ac:dyDescent="0.25">
      <c r="A47" s="441" t="s">
        <v>182</v>
      </c>
      <c r="B47" s="442"/>
      <c r="C47" s="140">
        <v>0</v>
      </c>
      <c r="D47" s="204" t="s">
        <v>27</v>
      </c>
      <c r="E47" s="141" t="s">
        <v>210</v>
      </c>
    </row>
    <row r="48" spans="1:5" ht="15.6" x14ac:dyDescent="0.25">
      <c r="A48" s="436" t="s">
        <v>176</v>
      </c>
      <c r="B48" s="426"/>
      <c r="C48" s="210" t="e">
        <f>C46/C47</f>
        <v>#DIV/0!</v>
      </c>
      <c r="D48" s="211" t="s">
        <v>87</v>
      </c>
      <c r="E48" s="207"/>
    </row>
    <row r="49" spans="1:5" ht="33" customHeight="1" x14ac:dyDescent="0.25">
      <c r="A49" s="443" t="s">
        <v>183</v>
      </c>
      <c r="B49" s="444"/>
      <c r="C49" s="140">
        <v>0</v>
      </c>
      <c r="D49" s="204" t="s">
        <v>27</v>
      </c>
      <c r="E49" s="207"/>
    </row>
    <row r="50" spans="1:5" ht="16.2" thickBot="1" x14ac:dyDescent="0.3">
      <c r="A50" s="445" t="s">
        <v>105</v>
      </c>
      <c r="B50" s="446"/>
      <c r="C50" s="216" t="e">
        <f>C49*C48</f>
        <v>#DIV/0!</v>
      </c>
      <c r="D50" s="217" t="s">
        <v>87</v>
      </c>
      <c r="E50" s="218"/>
    </row>
    <row r="51" spans="1:5" s="219" customFormat="1" ht="13.2" x14ac:dyDescent="0.25"/>
    <row r="52" spans="1:5" s="219" customFormat="1" ht="13.2" x14ac:dyDescent="0.25"/>
    <row r="53" spans="1:5" s="219" customFormat="1" ht="13.2" x14ac:dyDescent="0.25"/>
    <row r="54" spans="1:5" s="219" customFormat="1" ht="13.2" x14ac:dyDescent="0.25"/>
    <row r="55" spans="1:5" s="219" customFormat="1" ht="13.2" x14ac:dyDescent="0.25"/>
    <row r="56" spans="1:5" s="219" customFormat="1" thickBot="1" x14ac:dyDescent="0.3"/>
    <row r="57" spans="1:5" ht="15.6" x14ac:dyDescent="0.25">
      <c r="A57" s="199" t="s">
        <v>177</v>
      </c>
      <c r="B57" s="200"/>
      <c r="C57" s="201"/>
      <c r="D57" s="200"/>
      <c r="E57" s="97"/>
    </row>
    <row r="58" spans="1:5" ht="15.6" x14ac:dyDescent="0.25">
      <c r="A58" s="202" t="s">
        <v>172</v>
      </c>
      <c r="B58" s="197"/>
      <c r="C58" s="198"/>
      <c r="D58" s="197"/>
      <c r="E58" s="98"/>
    </row>
    <row r="59" spans="1:5" ht="15.6" x14ac:dyDescent="0.25">
      <c r="A59" s="202"/>
      <c r="B59" s="197"/>
      <c r="C59" s="198"/>
      <c r="D59" s="197"/>
      <c r="E59" s="98"/>
    </row>
    <row r="60" spans="1:5" ht="15.6" x14ac:dyDescent="0.25">
      <c r="A60" s="432" t="s">
        <v>101</v>
      </c>
      <c r="B60" s="426"/>
      <c r="C60" s="203" t="s">
        <v>100</v>
      </c>
      <c r="D60" s="203" t="s">
        <v>99</v>
      </c>
      <c r="E60" s="98"/>
    </row>
    <row r="61" spans="1:5" ht="15.6" x14ac:dyDescent="0.25">
      <c r="A61" s="425" t="s">
        <v>103</v>
      </c>
      <c r="B61" s="426"/>
      <c r="C61" s="137">
        <v>0</v>
      </c>
      <c r="D61" s="204" t="s">
        <v>102</v>
      </c>
      <c r="E61" s="98"/>
    </row>
    <row r="62" spans="1:5" ht="15.6" x14ac:dyDescent="0.25">
      <c r="A62" s="433" t="s">
        <v>123</v>
      </c>
      <c r="B62" s="426"/>
      <c r="C62" s="137">
        <v>0</v>
      </c>
      <c r="D62" s="204" t="s">
        <v>122</v>
      </c>
      <c r="E62" s="98"/>
    </row>
    <row r="63" spans="1:5" ht="15.6" x14ac:dyDescent="0.25">
      <c r="A63" s="433" t="s">
        <v>111</v>
      </c>
      <c r="B63" s="426"/>
      <c r="C63" s="137">
        <v>0</v>
      </c>
      <c r="D63" s="204" t="s">
        <v>102</v>
      </c>
      <c r="E63" s="98"/>
    </row>
    <row r="64" spans="1:5" ht="15.6" x14ac:dyDescent="0.25">
      <c r="A64" s="425" t="s">
        <v>120</v>
      </c>
      <c r="B64" s="426"/>
      <c r="C64" s="138">
        <v>0</v>
      </c>
      <c r="D64" s="204" t="s">
        <v>87</v>
      </c>
      <c r="E64" s="99" t="s">
        <v>119</v>
      </c>
    </row>
    <row r="65" spans="1:5" ht="15.6" x14ac:dyDescent="0.25">
      <c r="A65" s="434" t="s">
        <v>173</v>
      </c>
      <c r="B65" s="426"/>
      <c r="C65" s="205">
        <f>C64/12</f>
        <v>0</v>
      </c>
      <c r="D65" s="206" t="s">
        <v>87</v>
      </c>
      <c r="E65" s="139" t="s">
        <v>119</v>
      </c>
    </row>
    <row r="66" spans="1:5" ht="15.6" x14ac:dyDescent="0.25">
      <c r="A66" s="425" t="s">
        <v>118</v>
      </c>
      <c r="B66" s="426"/>
      <c r="C66" s="138">
        <v>0</v>
      </c>
      <c r="D66" s="204" t="s">
        <v>87</v>
      </c>
      <c r="E66" s="98"/>
    </row>
    <row r="67" spans="1:5" ht="15.6" x14ac:dyDescent="0.25">
      <c r="A67" s="425" t="s">
        <v>117</v>
      </c>
      <c r="B67" s="426"/>
      <c r="C67" s="138">
        <v>0</v>
      </c>
      <c r="D67" s="204" t="s">
        <v>87</v>
      </c>
      <c r="E67" s="98"/>
    </row>
    <row r="68" spans="1:5" ht="15.6" x14ac:dyDescent="0.25">
      <c r="A68" s="425" t="s">
        <v>116</v>
      </c>
      <c r="B68" s="426"/>
      <c r="C68" s="138">
        <v>0</v>
      </c>
      <c r="D68" s="204" t="s">
        <v>87</v>
      </c>
      <c r="E68" s="98"/>
    </row>
    <row r="69" spans="1:5" ht="15.6" x14ac:dyDescent="0.25">
      <c r="A69" s="425" t="s">
        <v>116</v>
      </c>
      <c r="B69" s="426"/>
      <c r="C69" s="138">
        <v>0</v>
      </c>
      <c r="D69" s="204" t="s">
        <v>87</v>
      </c>
      <c r="E69" s="98"/>
    </row>
    <row r="70" spans="1:5" ht="15.6" x14ac:dyDescent="0.25">
      <c r="A70" s="425" t="s">
        <v>116</v>
      </c>
      <c r="B70" s="426"/>
      <c r="C70" s="138">
        <v>0</v>
      </c>
      <c r="D70" s="204" t="s">
        <v>87</v>
      </c>
      <c r="E70" s="98"/>
    </row>
    <row r="71" spans="1:5" ht="15.6" x14ac:dyDescent="0.25">
      <c r="A71" s="425" t="s">
        <v>116</v>
      </c>
      <c r="B71" s="426"/>
      <c r="C71" s="138">
        <v>0</v>
      </c>
      <c r="D71" s="204" t="s">
        <v>87</v>
      </c>
      <c r="E71" s="98"/>
    </row>
    <row r="72" spans="1:5" ht="15.6" x14ac:dyDescent="0.25">
      <c r="A72" s="435" t="s">
        <v>115</v>
      </c>
      <c r="B72" s="426"/>
      <c r="C72" s="208">
        <f>SUM(C64:C71)-C65</f>
        <v>0</v>
      </c>
      <c r="D72" s="209" t="s">
        <v>87</v>
      </c>
      <c r="E72" s="98"/>
    </row>
    <row r="73" spans="1:5" ht="15.6" x14ac:dyDescent="0.25">
      <c r="A73" s="435" t="s">
        <v>114</v>
      </c>
      <c r="B73" s="426"/>
      <c r="C73" s="208">
        <f>C72/12</f>
        <v>0</v>
      </c>
      <c r="D73" s="209" t="s">
        <v>87</v>
      </c>
      <c r="E73" s="98"/>
    </row>
    <row r="74" spans="1:5" ht="15.6" x14ac:dyDescent="0.25">
      <c r="A74" s="433" t="s">
        <v>178</v>
      </c>
      <c r="B74" s="426"/>
      <c r="C74" s="208" t="e">
        <f>C73/C61*C63</f>
        <v>#DIV/0!</v>
      </c>
      <c r="D74" s="209" t="s">
        <v>87</v>
      </c>
      <c r="E74" s="98"/>
    </row>
    <row r="75" spans="1:5" ht="15.6" x14ac:dyDescent="0.25">
      <c r="A75" s="447" t="s">
        <v>179</v>
      </c>
      <c r="B75" s="426"/>
      <c r="C75" s="210" t="e">
        <f>C74*C62</f>
        <v>#DIV/0!</v>
      </c>
      <c r="D75" s="211" t="s">
        <v>87</v>
      </c>
      <c r="E75" s="98"/>
    </row>
    <row r="76" spans="1:5" ht="14.4" thickBot="1" x14ac:dyDescent="0.3">
      <c r="A76" s="220"/>
      <c r="B76" s="221"/>
      <c r="C76" s="221"/>
      <c r="D76" s="221"/>
      <c r="E76" s="218"/>
    </row>
  </sheetData>
  <mergeCells count="58">
    <mergeCell ref="A72:B72"/>
    <mergeCell ref="A73:B73"/>
    <mergeCell ref="A74:B74"/>
    <mergeCell ref="A75:B75"/>
    <mergeCell ref="A66:B66"/>
    <mergeCell ref="A67:B67"/>
    <mergeCell ref="A68:B68"/>
    <mergeCell ref="A69:B69"/>
    <mergeCell ref="A70:B70"/>
    <mergeCell ref="A71:B71"/>
    <mergeCell ref="A65:B65"/>
    <mergeCell ref="A45:B45"/>
    <mergeCell ref="A46:B46"/>
    <mergeCell ref="A47:B47"/>
    <mergeCell ref="A48:B48"/>
    <mergeCell ref="A49:B49"/>
    <mergeCell ref="A50:B50"/>
    <mergeCell ref="A60:B60"/>
    <mergeCell ref="A61:B61"/>
    <mergeCell ref="A62:B62"/>
    <mergeCell ref="A63:B63"/>
    <mergeCell ref="A64:B64"/>
    <mergeCell ref="A44:B44"/>
    <mergeCell ref="A33:B33"/>
    <mergeCell ref="A34:B34"/>
    <mergeCell ref="A35:B35"/>
    <mergeCell ref="A36:B36"/>
    <mergeCell ref="A37:B37"/>
    <mergeCell ref="A38:B38"/>
    <mergeCell ref="A39:B39"/>
    <mergeCell ref="A40:B40"/>
    <mergeCell ref="A41:B41"/>
    <mergeCell ref="A42:B42"/>
    <mergeCell ref="A43:B43"/>
    <mergeCell ref="A32:B32"/>
    <mergeCell ref="A17:B17"/>
    <mergeCell ref="A18:B18"/>
    <mergeCell ref="A19:B19"/>
    <mergeCell ref="A20:B20"/>
    <mergeCell ref="A21:B21"/>
    <mergeCell ref="A22:B22"/>
    <mergeCell ref="A23:B23"/>
    <mergeCell ref="A24:B24"/>
    <mergeCell ref="A25:B25"/>
    <mergeCell ref="A29:E29"/>
    <mergeCell ref="A31:B31"/>
    <mergeCell ref="A16:B16"/>
    <mergeCell ref="A1:E1"/>
    <mergeCell ref="A2:E2"/>
    <mergeCell ref="A7:B7"/>
    <mergeCell ref="A8:B8"/>
    <mergeCell ref="A9:B9"/>
    <mergeCell ref="A10:B10"/>
    <mergeCell ref="A11:B11"/>
    <mergeCell ref="A12:B12"/>
    <mergeCell ref="A13:B13"/>
    <mergeCell ref="A14:B14"/>
    <mergeCell ref="A15:B15"/>
  </mergeCells>
  <pageMargins left="0.78740157480314965" right="0.19685039370078741" top="0.78740157480314965" bottom="0.39370078740157483" header="0.39370078740157483" footer="0.11811023622047245"/>
  <pageSetup paperSize="9" scale="86" orientation="portrait" r:id="rId1"/>
  <headerFooter>
    <oddHeader>&amp;L&amp;"-,Fett"&amp;12&amp;A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view="pageLayout" topLeftCell="A16" zoomScale="106" zoomScaleNormal="100" zoomScaleSheetLayoutView="85" zoomScalePageLayoutView="106" workbookViewId="0">
      <selection activeCell="B4" sqref="B4"/>
    </sheetView>
  </sheetViews>
  <sheetFormatPr baseColWidth="10" defaultColWidth="12" defaultRowHeight="14.4" x14ac:dyDescent="0.25"/>
  <cols>
    <col min="1" max="1" width="26.21875" style="100" customWidth="1"/>
    <col min="2" max="2" width="77.5546875" style="100" customWidth="1"/>
    <col min="3" max="16384" width="12" style="100"/>
  </cols>
  <sheetData>
    <row r="1" spans="1:2" ht="70.2" customHeight="1" x14ac:dyDescent="0.25">
      <c r="A1" s="448" t="s">
        <v>209</v>
      </c>
      <c r="B1" s="448"/>
    </row>
    <row r="2" spans="1:2" ht="15" thickBot="1" x14ac:dyDescent="0.3">
      <c r="A2" s="101"/>
    </row>
    <row r="3" spans="1:2" ht="15" thickBot="1" x14ac:dyDescent="0.3">
      <c r="A3" s="102" t="s">
        <v>86</v>
      </c>
      <c r="B3" s="103" t="s">
        <v>85</v>
      </c>
    </row>
    <row r="4" spans="1:2" ht="172.8" x14ac:dyDescent="0.25">
      <c r="A4" s="104" t="s">
        <v>84</v>
      </c>
      <c r="B4" s="105" t="s">
        <v>155</v>
      </c>
    </row>
    <row r="5" spans="1:2" ht="72" x14ac:dyDescent="0.25">
      <c r="A5" s="104" t="s">
        <v>83</v>
      </c>
      <c r="B5" s="105" t="s">
        <v>156</v>
      </c>
    </row>
    <row r="6" spans="1:2" ht="409.6" x14ac:dyDescent="0.25">
      <c r="A6" s="106" t="s">
        <v>82</v>
      </c>
      <c r="B6" s="107" t="s">
        <v>158</v>
      </c>
    </row>
    <row r="7" spans="1:2" ht="100.8" x14ac:dyDescent="0.25">
      <c r="A7" s="106" t="s">
        <v>81</v>
      </c>
      <c r="B7" s="107" t="s">
        <v>80</v>
      </c>
    </row>
    <row r="8" spans="1:2" ht="72" x14ac:dyDescent="0.25">
      <c r="A8" s="106" t="s">
        <v>79</v>
      </c>
      <c r="B8" s="107" t="s">
        <v>159</v>
      </c>
    </row>
    <row r="9" spans="1:2" ht="144" x14ac:dyDescent="0.25">
      <c r="A9" s="106" t="s">
        <v>78</v>
      </c>
      <c r="B9" s="107" t="s">
        <v>160</v>
      </c>
    </row>
    <row r="10" spans="1:2" ht="409.6" x14ac:dyDescent="0.25">
      <c r="A10" s="106" t="s">
        <v>77</v>
      </c>
      <c r="B10" s="107" t="s">
        <v>161</v>
      </c>
    </row>
    <row r="11" spans="1:2" ht="28.8" x14ac:dyDescent="0.25">
      <c r="A11" s="106" t="s">
        <v>76</v>
      </c>
      <c r="B11" s="107" t="s">
        <v>75</v>
      </c>
    </row>
    <row r="12" spans="1:2" ht="129.6" x14ac:dyDescent="0.25">
      <c r="A12" s="106" t="s">
        <v>74</v>
      </c>
      <c r="B12" s="107" t="s">
        <v>188</v>
      </c>
    </row>
    <row r="13" spans="1:2" ht="201.6" x14ac:dyDescent="0.25">
      <c r="A13" s="106" t="s">
        <v>73</v>
      </c>
      <c r="B13" s="107" t="s">
        <v>162</v>
      </c>
    </row>
    <row r="14" spans="1:2" ht="57.6" x14ac:dyDescent="0.25">
      <c r="A14" s="106" t="s">
        <v>72</v>
      </c>
      <c r="B14" s="107" t="s">
        <v>191</v>
      </c>
    </row>
    <row r="15" spans="1:2" ht="28.8" x14ac:dyDescent="0.25">
      <c r="A15" s="108" t="s">
        <v>127</v>
      </c>
      <c r="B15" s="109" t="s">
        <v>128</v>
      </c>
    </row>
    <row r="16" spans="1:2" ht="115.2" x14ac:dyDescent="0.25">
      <c r="A16" s="106" t="s">
        <v>71</v>
      </c>
      <c r="B16" s="107" t="s">
        <v>185</v>
      </c>
    </row>
    <row r="17" spans="1:2" ht="28.8" x14ac:dyDescent="0.25">
      <c r="A17" s="106" t="s">
        <v>70</v>
      </c>
      <c r="B17" s="110" t="s">
        <v>69</v>
      </c>
    </row>
    <row r="18" spans="1:2" ht="28.8" x14ac:dyDescent="0.25">
      <c r="A18" s="106" t="s">
        <v>68</v>
      </c>
      <c r="B18" s="107" t="s">
        <v>163</v>
      </c>
    </row>
    <row r="19" spans="1:2" ht="388.8" x14ac:dyDescent="0.25">
      <c r="A19" s="106" t="s">
        <v>67</v>
      </c>
      <c r="B19" s="107" t="s">
        <v>164</v>
      </c>
    </row>
    <row r="20" spans="1:2" ht="173.4" thickBot="1" x14ac:dyDescent="0.3">
      <c r="A20" s="111" t="s">
        <v>66</v>
      </c>
      <c r="B20" s="112" t="s">
        <v>165</v>
      </c>
    </row>
  </sheetData>
  <sheetProtection algorithmName="SHA-512" hashValue="tusZ/iYHXnpFbDG4iqp5QAUGK7sBU5Neat48RRjaRZ76TTmn2IIDaMdeNdGbMR8I0daaGiSAzbFLgECpDkNO3Q==" saltValue="m4s53ui0yzZ9/uLehww/XQ==" spinCount="100000" sheet="1" objects="1" scenarios="1"/>
  <mergeCells count="1">
    <mergeCell ref="A1:B1"/>
  </mergeCells>
  <pageMargins left="0.78740157480314965" right="0.19685039370078741" top="0.78740157480314965" bottom="0.39370078740157483" header="0.39370078740157483" footer="0.11811023622047245"/>
  <pageSetup paperSize="9" orientation="portrait" r:id="rId1"/>
  <headerFooter>
    <oddHeader>&amp;L&amp;"-,Fett"&amp;12&amp;A:&amp;C&amp;"-,Fett"&amp;12Maßnahme nach §§ 81 ff. SGB III</oddHeader>
    <oddFooter>&amp;R&amp;"-,Standard"&amp;9&amp;P/&amp;"-,Fett"&amp;N</oddFooter>
  </headerFooter>
  <rowBreaks count="2" manualBreakCount="2">
    <brk id="20" max="1" man="1"/>
    <brk id="42" max="2"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Kalkulation</vt:lpstr>
      <vt:lpstr>Personalkostenberechnung</vt:lpstr>
      <vt:lpstr>Raumkostenberechnung</vt:lpstr>
      <vt:lpstr>Hinweise zur Kalkulation</vt:lpstr>
      <vt:lpstr>'Hinweise zur Kalkulation'!Druckbereich</vt:lpstr>
      <vt:lpstr>Kalkulation!Druckbereich</vt:lpstr>
      <vt:lpstr>Personalkostenberechnung!Druckbereich</vt:lpstr>
      <vt:lpstr>Raumkostenberechnung!Druckbereich</vt:lpstr>
      <vt:lpstr>'Hinweise zur Kalkulation'!Drucktitel</vt:lpstr>
      <vt:lpstr>Kalkulation!Drucktitel</vt:lpstr>
      <vt:lpstr>Raumkostenberechnung!Drucktitel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Dahms Kerstin</dc:creator>
  <cp:lastModifiedBy>bag cert GmbH - Kathrin Witzschel</cp:lastModifiedBy>
  <cp:lastPrinted>2023-06-29T08:27:26Z</cp:lastPrinted>
  <dcterms:created xsi:type="dcterms:W3CDTF">2016-02-18T08:40:19Z</dcterms:created>
  <dcterms:modified xsi:type="dcterms:W3CDTF">2023-12-04T09:35:18Z</dcterms:modified>
</cp:coreProperties>
</file>